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292" windowHeight="6492" activeTab="0"/>
  </bookViews>
  <sheets>
    <sheet name="2001 - 2024" sheetId="1" r:id="rId1"/>
  </sheets>
  <definedNames>
    <definedName name="_xlnm.Print_Titles" localSheetId="0">'2001 - 2024'!$A:$A,'2001 - 2024'!$1:$1</definedName>
  </definedNames>
  <calcPr fullCalcOnLoad="1"/>
</workbook>
</file>

<file path=xl/sharedStrings.xml><?xml version="1.0" encoding="utf-8"?>
<sst xmlns="http://schemas.openxmlformats.org/spreadsheetml/2006/main" count="659" uniqueCount="13">
  <si>
    <t>Exchange rate (1$=)</t>
  </si>
  <si>
    <t>Financing costs (R/t) (Prime rate)</t>
  </si>
  <si>
    <t>KCBT FOB Gulf value ($/t)</t>
  </si>
  <si>
    <t>USA HRW Wheat (fob) Gulf (R/t)</t>
  </si>
  <si>
    <t>SA fob price (90% of fob price)*</t>
  </si>
  <si>
    <t>Marketing costs:</t>
  </si>
  <si>
    <t>Export Realisation (R/t)</t>
  </si>
  <si>
    <t>EXPORT PARITY PRICE OF USA HRW WHEAT (FOB) GULF</t>
  </si>
  <si>
    <t>* Difference in SA quality and locality</t>
  </si>
  <si>
    <t>2005//05/27</t>
  </si>
  <si>
    <t>Railage: Randfontein - Durban harbour</t>
  </si>
  <si>
    <t>Loading costs - Cape Town/ Durban Harbour (R/t) (Ship’s gear grabs method)</t>
  </si>
  <si>
    <t xml:space="preserve"> -</t>
  </si>
</sst>
</file>

<file path=xl/styles.xml><?xml version="1.0" encoding="utf-8"?>
<styleSheet xmlns="http://schemas.openxmlformats.org/spreadsheetml/2006/main">
  <numFmts count="3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0.00_)"/>
    <numFmt numFmtId="174" formatCode="0.0000_)"/>
    <numFmt numFmtId="175" formatCode="&quot;R&quot;\ #,##0.00_);\(&quot;R&quot;\ #,##0.00\)"/>
    <numFmt numFmtId="176" formatCode="0.0000"/>
    <numFmt numFmtId="177" formatCode="0.000_)"/>
    <numFmt numFmtId="178" formatCode="mmm\-yyyy"/>
    <numFmt numFmtId="179" formatCode="mmm/yyyy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1C09]dd\ mmmm\ 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4" fontId="3" fillId="0" borderId="1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11" xfId="0" applyFont="1" applyFill="1" applyBorder="1" applyAlignment="1" applyProtection="1">
      <alignment/>
      <protection/>
    </xf>
    <xf numFmtId="173" fontId="5" fillId="0" borderId="12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14" fontId="4" fillId="0" borderId="10" xfId="0" applyNumberFormat="1" applyFont="1" applyBorder="1" applyAlignment="1">
      <alignment/>
    </xf>
    <xf numFmtId="14" fontId="3" fillId="0" borderId="14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2" fontId="3" fillId="0" borderId="1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wrapText="1"/>
      <protection/>
    </xf>
    <xf numFmtId="14" fontId="3" fillId="0" borderId="16" xfId="0" applyNumberFormat="1" applyFont="1" applyFill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>
      <alignment/>
      <protection/>
    </xf>
    <xf numFmtId="173" fontId="5" fillId="0" borderId="17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2" fontId="3" fillId="0" borderId="19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 quotePrefix="1">
      <alignment/>
    </xf>
    <xf numFmtId="174" fontId="5" fillId="0" borderId="14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0" fontId="5" fillId="0" borderId="17" xfId="0" applyFont="1" applyFill="1" applyBorder="1" applyAlignment="1" quotePrefix="1">
      <alignment/>
    </xf>
    <xf numFmtId="176" fontId="5" fillId="0" borderId="13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173" fontId="5" fillId="0" borderId="13" xfId="0" applyNumberFormat="1" applyFont="1" applyFill="1" applyBorder="1" applyAlignment="1" applyProtection="1">
      <alignment horizontal="right"/>
      <protection/>
    </xf>
    <xf numFmtId="14" fontId="4" fillId="0" borderId="10" xfId="0" applyNumberFormat="1" applyFont="1" applyFill="1" applyBorder="1" applyAlignment="1">
      <alignment/>
    </xf>
    <xf numFmtId="173" fontId="5" fillId="0" borderId="1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/>
      <protection/>
    </xf>
    <xf numFmtId="0" fontId="4" fillId="0" borderId="19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83"/>
  <sheetViews>
    <sheetView tabSelected="1" zoomScalePageLayoutView="0" workbookViewId="0" topLeftCell="A1">
      <pane xSplit="1" ySplit="1" topLeftCell="E26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84" sqref="E284"/>
    </sheetView>
  </sheetViews>
  <sheetFormatPr defaultColWidth="9.140625" defaultRowHeight="12.75"/>
  <cols>
    <col min="1" max="1" width="67.421875" style="2" bestFit="1" customWidth="1"/>
    <col min="2" max="2" width="10.8515625" style="2" customWidth="1"/>
    <col min="3" max="5" width="10.140625" style="2" customWidth="1"/>
    <col min="6" max="6" width="10.8515625" style="2" customWidth="1"/>
    <col min="7" max="9" width="10.140625" style="2" customWidth="1"/>
    <col min="10" max="10" width="10.8515625" style="2" customWidth="1"/>
    <col min="11" max="27" width="10.140625" style="2" customWidth="1"/>
    <col min="28" max="28" width="10.140625" style="2" bestFit="1" customWidth="1"/>
    <col min="29" max="31" width="10.140625" style="2" customWidth="1"/>
    <col min="32" max="32" width="10.140625" style="2" bestFit="1" customWidth="1"/>
    <col min="33" max="36" width="10.140625" style="2" customWidth="1"/>
    <col min="37" max="37" width="10.140625" style="2" bestFit="1" customWidth="1"/>
    <col min="38" max="40" width="10.140625" style="2" customWidth="1"/>
    <col min="41" max="41" width="10.140625" style="2" bestFit="1" customWidth="1"/>
    <col min="42" max="51" width="10.140625" style="2" customWidth="1"/>
    <col min="52" max="53" width="10.140625" style="2" bestFit="1" customWidth="1"/>
    <col min="54" max="16384" width="9.140625" style="2" customWidth="1"/>
  </cols>
  <sheetData>
    <row r="1" spans="1:36" ht="15">
      <c r="A1" s="44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3" spans="1:53" s="4" customFormat="1" ht="12.75">
      <c r="A3" s="15"/>
      <c r="B3" s="3">
        <v>36896</v>
      </c>
      <c r="C3" s="3">
        <v>36903</v>
      </c>
      <c r="D3" s="3">
        <v>36910</v>
      </c>
      <c r="E3" s="3">
        <v>36917</v>
      </c>
      <c r="F3" s="3">
        <v>36924</v>
      </c>
      <c r="G3" s="3">
        <v>36931</v>
      </c>
      <c r="H3" s="3">
        <v>36938</v>
      </c>
      <c r="I3" s="3">
        <v>36945</v>
      </c>
      <c r="J3" s="3">
        <v>36952</v>
      </c>
      <c r="K3" s="3">
        <v>36959</v>
      </c>
      <c r="L3" s="3">
        <v>36966</v>
      </c>
      <c r="M3" s="3">
        <v>36973</v>
      </c>
      <c r="N3" s="3">
        <v>36980</v>
      </c>
      <c r="O3" s="3">
        <v>36987</v>
      </c>
      <c r="P3" s="3">
        <v>36997</v>
      </c>
      <c r="Q3" s="16">
        <v>37001</v>
      </c>
      <c r="R3" s="3">
        <v>37011</v>
      </c>
      <c r="S3" s="3">
        <v>37015</v>
      </c>
      <c r="T3" s="3">
        <v>37022</v>
      </c>
      <c r="U3" s="3">
        <v>37029</v>
      </c>
      <c r="V3" s="3">
        <v>37036</v>
      </c>
      <c r="W3" s="3">
        <v>37043</v>
      </c>
      <c r="X3" s="3">
        <v>37050</v>
      </c>
      <c r="Y3" s="3">
        <v>37057</v>
      </c>
      <c r="Z3" s="16">
        <v>37064</v>
      </c>
      <c r="AA3" s="3">
        <v>37071</v>
      </c>
      <c r="AB3" s="16">
        <v>37078</v>
      </c>
      <c r="AC3" s="3">
        <v>37085</v>
      </c>
      <c r="AD3" s="3">
        <v>37092</v>
      </c>
      <c r="AE3" s="3">
        <v>37099</v>
      </c>
      <c r="AF3" s="3">
        <v>37106</v>
      </c>
      <c r="AG3" s="3">
        <v>37113</v>
      </c>
      <c r="AH3" s="16">
        <v>37120</v>
      </c>
      <c r="AI3" s="3">
        <v>37127</v>
      </c>
      <c r="AJ3" s="3">
        <v>37134</v>
      </c>
      <c r="AK3" s="3">
        <v>37141</v>
      </c>
      <c r="AL3" s="3">
        <v>37148</v>
      </c>
      <c r="AM3" s="3">
        <v>37155</v>
      </c>
      <c r="AN3" s="3">
        <v>37162</v>
      </c>
      <c r="AO3" s="3">
        <v>37169</v>
      </c>
      <c r="AP3" s="3">
        <v>37176</v>
      </c>
      <c r="AQ3" s="3">
        <v>37183</v>
      </c>
      <c r="AR3" s="3">
        <v>37190</v>
      </c>
      <c r="AS3" s="3">
        <v>37197</v>
      </c>
      <c r="AT3" s="3">
        <v>37204</v>
      </c>
      <c r="AU3" s="3">
        <v>37211</v>
      </c>
      <c r="AV3" s="3">
        <v>37218</v>
      </c>
      <c r="AW3" s="3">
        <v>37225</v>
      </c>
      <c r="AX3" s="3">
        <v>37232</v>
      </c>
      <c r="AY3" s="3">
        <v>37239</v>
      </c>
      <c r="AZ3" s="17"/>
      <c r="BA3" s="17"/>
    </row>
    <row r="4" spans="1:53" ht="12.75">
      <c r="A4" s="5" t="s">
        <v>2</v>
      </c>
      <c r="B4" s="6">
        <v>138.89</v>
      </c>
      <c r="C4" s="6">
        <v>141.09</v>
      </c>
      <c r="D4" s="6">
        <v>140.07</v>
      </c>
      <c r="E4" s="6">
        <v>139.77</v>
      </c>
      <c r="F4" s="6">
        <v>132.06</v>
      </c>
      <c r="G4" s="6">
        <v>131.54</v>
      </c>
      <c r="H4" s="6">
        <v>127.72</v>
      </c>
      <c r="I4" s="6">
        <v>127.87</v>
      </c>
      <c r="J4" s="6">
        <v>130.8</v>
      </c>
      <c r="K4" s="6">
        <v>131.69</v>
      </c>
      <c r="L4" s="6">
        <v>130.81</v>
      </c>
      <c r="M4" s="6">
        <v>126.98</v>
      </c>
      <c r="N4" s="6">
        <v>129.41</v>
      </c>
      <c r="O4" s="6">
        <v>129.41</v>
      </c>
      <c r="P4" s="6">
        <v>132.83</v>
      </c>
      <c r="Q4" s="18">
        <v>131.95</v>
      </c>
      <c r="R4" s="6">
        <v>137.97</v>
      </c>
      <c r="S4" s="6">
        <v>132.31</v>
      </c>
      <c r="T4" s="6">
        <v>134.66</v>
      </c>
      <c r="U4" s="6">
        <v>138.67</v>
      </c>
      <c r="V4" s="6">
        <v>133.75</v>
      </c>
      <c r="W4" s="6">
        <v>136.21</v>
      </c>
      <c r="X4" s="6">
        <v>132.06</v>
      </c>
      <c r="Y4" s="6">
        <v>128.12</v>
      </c>
      <c r="Z4" s="18">
        <v>127.9</v>
      </c>
      <c r="AA4" s="6">
        <v>120.89</v>
      </c>
      <c r="AB4" s="18">
        <v>122.72</v>
      </c>
      <c r="AC4" s="6">
        <v>127.72</v>
      </c>
      <c r="AD4" s="6">
        <v>125.85</v>
      </c>
      <c r="AE4" s="6">
        <v>126.29</v>
      </c>
      <c r="AF4" s="6">
        <v>123.24</v>
      </c>
      <c r="AG4" s="6">
        <v>126.62</v>
      </c>
      <c r="AH4" s="18">
        <v>125.7</v>
      </c>
      <c r="AI4" s="6">
        <v>122.69</v>
      </c>
      <c r="AJ4" s="6">
        <v>128.75</v>
      </c>
      <c r="AK4" s="6">
        <v>126.91</v>
      </c>
      <c r="AL4" s="6">
        <v>125.07</v>
      </c>
      <c r="AM4" s="6">
        <v>124.34</v>
      </c>
      <c r="AN4" s="6">
        <v>124.34</v>
      </c>
      <c r="AO4" s="6">
        <v>121.99</v>
      </c>
      <c r="AP4" s="6">
        <v>121.69</v>
      </c>
      <c r="AQ4" s="6">
        <v>125.66</v>
      </c>
      <c r="AR4" s="6">
        <v>129.12</v>
      </c>
      <c r="AS4" s="6">
        <v>126.98</v>
      </c>
      <c r="AT4" s="6">
        <v>125.88</v>
      </c>
      <c r="AU4" s="6">
        <v>126.54</v>
      </c>
      <c r="AV4" s="6">
        <v>126.91</v>
      </c>
      <c r="AW4" s="6">
        <v>123.53</v>
      </c>
      <c r="AX4" s="6">
        <v>124.34</v>
      </c>
      <c r="AY4" s="6">
        <v>123.31</v>
      </c>
      <c r="AZ4" s="19"/>
      <c r="BA4" s="19"/>
    </row>
    <row r="5" spans="1:53" ht="12.75">
      <c r="A5" s="20" t="s">
        <v>0</v>
      </c>
      <c r="B5" s="21">
        <v>7.523</v>
      </c>
      <c r="C5" s="21">
        <v>7.829</v>
      </c>
      <c r="D5" s="21">
        <v>7.895</v>
      </c>
      <c r="E5" s="21">
        <v>7.886</v>
      </c>
      <c r="F5" s="21">
        <v>7.44</v>
      </c>
      <c r="G5" s="21">
        <v>7.88</v>
      </c>
      <c r="H5" s="21">
        <v>7.8774</v>
      </c>
      <c r="I5" s="21">
        <v>7.855</v>
      </c>
      <c r="J5" s="21">
        <v>7.756</v>
      </c>
      <c r="K5" s="21">
        <v>7.717</v>
      </c>
      <c r="L5" s="21">
        <v>7.879</v>
      </c>
      <c r="M5" s="21">
        <v>7.92</v>
      </c>
      <c r="N5" s="21">
        <v>8.002</v>
      </c>
      <c r="O5" s="21">
        <v>8.0775</v>
      </c>
      <c r="P5" s="21">
        <v>8.078</v>
      </c>
      <c r="Q5" s="22">
        <v>8.0865</v>
      </c>
      <c r="R5" s="21">
        <v>8.0105</v>
      </c>
      <c r="S5" s="21">
        <v>8.039</v>
      </c>
      <c r="T5" s="21">
        <v>7.9716</v>
      </c>
      <c r="U5" s="21">
        <v>7.9481</v>
      </c>
      <c r="V5" s="21">
        <v>7.9371</v>
      </c>
      <c r="W5" s="21">
        <v>7.9856</v>
      </c>
      <c r="X5" s="21">
        <v>8.0061</v>
      </c>
      <c r="Y5" s="21">
        <v>8.0013</v>
      </c>
      <c r="Z5" s="22">
        <v>8.0213</v>
      </c>
      <c r="AA5" s="21">
        <v>8.064</v>
      </c>
      <c r="AB5" s="22">
        <v>8.127</v>
      </c>
      <c r="AC5" s="21">
        <v>8.233</v>
      </c>
      <c r="AD5" s="21">
        <v>8.255</v>
      </c>
      <c r="AE5" s="21">
        <v>8.183</v>
      </c>
      <c r="AF5" s="21">
        <v>8.2451</v>
      </c>
      <c r="AG5" s="21">
        <v>8.251</v>
      </c>
      <c r="AH5" s="22">
        <v>8.268</v>
      </c>
      <c r="AI5" s="21">
        <v>8.368</v>
      </c>
      <c r="AJ5" s="21">
        <v>8.3963</v>
      </c>
      <c r="AK5" s="21">
        <v>8.4655</v>
      </c>
      <c r="AL5" s="21">
        <v>8.618</v>
      </c>
      <c r="AM5" s="21">
        <v>8.731</v>
      </c>
      <c r="AN5" s="21">
        <v>8.94</v>
      </c>
      <c r="AO5" s="21">
        <v>9.259</v>
      </c>
      <c r="AP5" s="21">
        <v>9.15</v>
      </c>
      <c r="AQ5" s="21">
        <v>9.189</v>
      </c>
      <c r="AR5" s="21">
        <v>9.379</v>
      </c>
      <c r="AS5" s="21">
        <v>9.55</v>
      </c>
      <c r="AT5" s="21">
        <v>9.63</v>
      </c>
      <c r="AU5" s="21">
        <v>9.494</v>
      </c>
      <c r="AV5" s="21">
        <v>9.974</v>
      </c>
      <c r="AW5" s="21">
        <v>10.3113</v>
      </c>
      <c r="AX5" s="21">
        <v>10.9055</v>
      </c>
      <c r="AY5" s="21">
        <v>12.2568</v>
      </c>
      <c r="AZ5" s="22"/>
      <c r="BA5" s="22"/>
    </row>
    <row r="6" spans="1:53" ht="12.75">
      <c r="A6" s="8" t="s">
        <v>3</v>
      </c>
      <c r="B6" s="7">
        <f aca="true" t="shared" si="0" ref="B6:AG6">+B4*B5</f>
        <v>1044.8694699999999</v>
      </c>
      <c r="C6" s="7">
        <f t="shared" si="0"/>
        <v>1104.59361</v>
      </c>
      <c r="D6" s="7">
        <f t="shared" si="0"/>
        <v>1105.8526499999998</v>
      </c>
      <c r="E6" s="7">
        <f t="shared" si="0"/>
        <v>1102.22622</v>
      </c>
      <c r="F6" s="7">
        <f t="shared" si="0"/>
        <v>982.5264000000001</v>
      </c>
      <c r="G6" s="7">
        <f t="shared" si="0"/>
        <v>1036.5352</v>
      </c>
      <c r="H6" s="7">
        <f t="shared" si="0"/>
        <v>1006.1015279999999</v>
      </c>
      <c r="I6" s="7">
        <f t="shared" si="0"/>
        <v>1004.4188500000001</v>
      </c>
      <c r="J6" s="7">
        <f t="shared" si="0"/>
        <v>1014.4848000000001</v>
      </c>
      <c r="K6" s="7">
        <f t="shared" si="0"/>
        <v>1016.25173</v>
      </c>
      <c r="L6" s="7">
        <f t="shared" si="0"/>
        <v>1030.65199</v>
      </c>
      <c r="M6" s="7">
        <f t="shared" si="0"/>
        <v>1005.6816</v>
      </c>
      <c r="N6" s="7">
        <f t="shared" si="0"/>
        <v>1035.53882</v>
      </c>
      <c r="O6" s="7">
        <f t="shared" si="0"/>
        <v>1045.309275</v>
      </c>
      <c r="P6" s="7">
        <f t="shared" si="0"/>
        <v>1073.00074</v>
      </c>
      <c r="Q6" s="7">
        <f t="shared" si="0"/>
        <v>1067.0136749999997</v>
      </c>
      <c r="R6" s="7">
        <f t="shared" si="0"/>
        <v>1105.208685</v>
      </c>
      <c r="S6" s="7">
        <f t="shared" si="0"/>
        <v>1063.6400899999999</v>
      </c>
      <c r="T6" s="7">
        <f t="shared" si="0"/>
        <v>1073.4556559999999</v>
      </c>
      <c r="U6" s="7">
        <f t="shared" si="0"/>
        <v>1102.1630269999998</v>
      </c>
      <c r="V6" s="7">
        <f t="shared" si="0"/>
        <v>1061.587125</v>
      </c>
      <c r="W6" s="7">
        <f t="shared" si="0"/>
        <v>1087.718576</v>
      </c>
      <c r="X6" s="7">
        <f t="shared" si="0"/>
        <v>1057.285566</v>
      </c>
      <c r="Y6" s="7">
        <f t="shared" si="0"/>
        <v>1025.1265560000002</v>
      </c>
      <c r="Z6" s="7">
        <f t="shared" si="0"/>
        <v>1025.92427</v>
      </c>
      <c r="AA6" s="7">
        <f t="shared" si="0"/>
        <v>974.85696</v>
      </c>
      <c r="AB6" s="7">
        <f t="shared" si="0"/>
        <v>997.34544</v>
      </c>
      <c r="AC6" s="7">
        <f t="shared" si="0"/>
        <v>1051.5187600000002</v>
      </c>
      <c r="AD6" s="7">
        <f t="shared" si="0"/>
        <v>1038.89175</v>
      </c>
      <c r="AE6" s="7">
        <f t="shared" si="0"/>
        <v>1033.43107</v>
      </c>
      <c r="AF6" s="7">
        <f t="shared" si="0"/>
        <v>1016.126124</v>
      </c>
      <c r="AG6" s="7">
        <f t="shared" si="0"/>
        <v>1044.74162</v>
      </c>
      <c r="AH6" s="7">
        <f aca="true" t="shared" si="1" ref="AH6:AY6">+AH4*AH5</f>
        <v>1039.2876</v>
      </c>
      <c r="AI6" s="7">
        <f t="shared" si="1"/>
        <v>1026.66992</v>
      </c>
      <c r="AJ6" s="7">
        <f t="shared" si="1"/>
        <v>1081.023625</v>
      </c>
      <c r="AK6" s="7">
        <f t="shared" si="1"/>
        <v>1074.356605</v>
      </c>
      <c r="AL6" s="7">
        <f t="shared" si="1"/>
        <v>1077.85326</v>
      </c>
      <c r="AM6" s="7">
        <f t="shared" si="1"/>
        <v>1085.61254</v>
      </c>
      <c r="AN6" s="7">
        <f t="shared" si="1"/>
        <v>1111.5996</v>
      </c>
      <c r="AO6" s="7">
        <f t="shared" si="1"/>
        <v>1129.50541</v>
      </c>
      <c r="AP6" s="7">
        <f t="shared" si="1"/>
        <v>1113.4635</v>
      </c>
      <c r="AQ6" s="7">
        <f t="shared" si="1"/>
        <v>1154.68974</v>
      </c>
      <c r="AR6" s="7">
        <f t="shared" si="1"/>
        <v>1211.01648</v>
      </c>
      <c r="AS6" s="7">
        <f t="shared" si="1"/>
        <v>1212.659</v>
      </c>
      <c r="AT6" s="7">
        <f t="shared" si="1"/>
        <v>1212.2244</v>
      </c>
      <c r="AU6" s="7">
        <f t="shared" si="1"/>
        <v>1201.37076</v>
      </c>
      <c r="AV6" s="7">
        <f t="shared" si="1"/>
        <v>1265.80034</v>
      </c>
      <c r="AW6" s="7">
        <f t="shared" si="1"/>
        <v>1273.7548889999998</v>
      </c>
      <c r="AX6" s="7">
        <f t="shared" si="1"/>
        <v>1355.98987</v>
      </c>
      <c r="AY6" s="7">
        <f t="shared" si="1"/>
        <v>1511.386008</v>
      </c>
      <c r="AZ6" s="19"/>
      <c r="BA6" s="19"/>
    </row>
    <row r="7" spans="1:53" ht="12.75">
      <c r="A7" s="9" t="s">
        <v>4</v>
      </c>
      <c r="B7" s="7">
        <f>+B6*0.9</f>
        <v>940.3825229999999</v>
      </c>
      <c r="C7" s="7">
        <f>+C6*0.9</f>
        <v>994.134249</v>
      </c>
      <c r="D7" s="7">
        <f>+D6*0.9</f>
        <v>995.2673849999999</v>
      </c>
      <c r="E7" s="7">
        <f>+E6*0.9</f>
        <v>992.003598</v>
      </c>
      <c r="F7" s="7">
        <v>884.28</v>
      </c>
      <c r="G7" s="7">
        <f aca="true" t="shared" si="2" ref="G7:AY7">+G6*0.9</f>
        <v>932.8816800000001</v>
      </c>
      <c r="H7" s="7">
        <f t="shared" si="2"/>
        <v>905.4913752</v>
      </c>
      <c r="I7" s="7">
        <f t="shared" si="2"/>
        <v>903.9769650000002</v>
      </c>
      <c r="J7" s="7">
        <f t="shared" si="2"/>
        <v>913.03632</v>
      </c>
      <c r="K7" s="7">
        <f t="shared" si="2"/>
        <v>914.6265569999999</v>
      </c>
      <c r="L7" s="7">
        <f t="shared" si="2"/>
        <v>927.5867910000001</v>
      </c>
      <c r="M7" s="7">
        <f t="shared" si="2"/>
        <v>905.11344</v>
      </c>
      <c r="N7" s="7">
        <f t="shared" si="2"/>
        <v>931.984938</v>
      </c>
      <c r="O7" s="7">
        <f t="shared" si="2"/>
        <v>940.7783475000001</v>
      </c>
      <c r="P7" s="7">
        <f t="shared" si="2"/>
        <v>965.700666</v>
      </c>
      <c r="Q7" s="7">
        <f t="shared" si="2"/>
        <v>960.3123074999997</v>
      </c>
      <c r="R7" s="7">
        <f t="shared" si="2"/>
        <v>994.6878165</v>
      </c>
      <c r="S7" s="7">
        <f t="shared" si="2"/>
        <v>957.2760809999999</v>
      </c>
      <c r="T7" s="7">
        <f t="shared" si="2"/>
        <v>966.1100903999999</v>
      </c>
      <c r="U7" s="7">
        <f t="shared" si="2"/>
        <v>991.9467242999999</v>
      </c>
      <c r="V7" s="7">
        <f t="shared" si="2"/>
        <v>955.4284125</v>
      </c>
      <c r="W7" s="7">
        <f t="shared" si="2"/>
        <v>978.9467184</v>
      </c>
      <c r="X7" s="7">
        <f t="shared" si="2"/>
        <v>951.5570094000001</v>
      </c>
      <c r="Y7" s="7">
        <f t="shared" si="2"/>
        <v>922.6139004000001</v>
      </c>
      <c r="Z7" s="7">
        <f t="shared" si="2"/>
        <v>923.331843</v>
      </c>
      <c r="AA7" s="7">
        <f t="shared" si="2"/>
        <v>877.371264</v>
      </c>
      <c r="AB7" s="7">
        <f t="shared" si="2"/>
        <v>897.610896</v>
      </c>
      <c r="AC7" s="7">
        <f t="shared" si="2"/>
        <v>946.3668840000001</v>
      </c>
      <c r="AD7" s="7">
        <f t="shared" si="2"/>
        <v>935.002575</v>
      </c>
      <c r="AE7" s="7">
        <f t="shared" si="2"/>
        <v>930.0879630000001</v>
      </c>
      <c r="AF7" s="7">
        <f t="shared" si="2"/>
        <v>914.5135116</v>
      </c>
      <c r="AG7" s="7">
        <f t="shared" si="2"/>
        <v>940.267458</v>
      </c>
      <c r="AH7" s="7">
        <f t="shared" si="2"/>
        <v>935.3588400000001</v>
      </c>
      <c r="AI7" s="7">
        <f t="shared" si="2"/>
        <v>924.0029280000001</v>
      </c>
      <c r="AJ7" s="7">
        <f t="shared" si="2"/>
        <v>972.9212625</v>
      </c>
      <c r="AK7" s="7">
        <f t="shared" si="2"/>
        <v>966.9209445</v>
      </c>
      <c r="AL7" s="7">
        <f t="shared" si="2"/>
        <v>970.0679340000002</v>
      </c>
      <c r="AM7" s="7">
        <f t="shared" si="2"/>
        <v>977.0512860000001</v>
      </c>
      <c r="AN7" s="7">
        <f t="shared" si="2"/>
        <v>1000.43964</v>
      </c>
      <c r="AO7" s="7">
        <f t="shared" si="2"/>
        <v>1016.554869</v>
      </c>
      <c r="AP7" s="7">
        <f t="shared" si="2"/>
        <v>1002.11715</v>
      </c>
      <c r="AQ7" s="7">
        <f t="shared" si="2"/>
        <v>1039.2207660000001</v>
      </c>
      <c r="AR7" s="7">
        <f t="shared" si="2"/>
        <v>1089.914832</v>
      </c>
      <c r="AS7" s="7">
        <f t="shared" si="2"/>
        <v>1091.3931000000002</v>
      </c>
      <c r="AT7" s="7">
        <f t="shared" si="2"/>
        <v>1091.00196</v>
      </c>
      <c r="AU7" s="7">
        <f t="shared" si="2"/>
        <v>1081.233684</v>
      </c>
      <c r="AV7" s="7">
        <f t="shared" si="2"/>
        <v>1139.220306</v>
      </c>
      <c r="AW7" s="7">
        <f t="shared" si="2"/>
        <v>1146.3794000999999</v>
      </c>
      <c r="AX7" s="7">
        <f t="shared" si="2"/>
        <v>1220.390883</v>
      </c>
      <c r="AY7" s="7">
        <f t="shared" si="2"/>
        <v>1360.2474072</v>
      </c>
      <c r="AZ7" s="19"/>
      <c r="BA7" s="19"/>
    </row>
    <row r="8" spans="1:53" ht="12.75">
      <c r="A8" s="23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19"/>
      <c r="BA8" s="19"/>
    </row>
    <row r="9" spans="1:53" ht="12.75">
      <c r="A9" s="8" t="s">
        <v>1</v>
      </c>
      <c r="B9" s="7">
        <v>11.21</v>
      </c>
      <c r="C9" s="7">
        <v>11.85</v>
      </c>
      <c r="D9" s="7">
        <v>11.86</v>
      </c>
      <c r="E9" s="7">
        <v>11.82</v>
      </c>
      <c r="F9" s="7">
        <v>10.54</v>
      </c>
      <c r="G9" s="7">
        <v>11.12</v>
      </c>
      <c r="H9" s="7">
        <v>10.79</v>
      </c>
      <c r="I9" s="7">
        <v>10.77</v>
      </c>
      <c r="J9" s="7">
        <v>10.88</v>
      </c>
      <c r="K9" s="7">
        <v>10.9</v>
      </c>
      <c r="L9" s="7">
        <v>11.05</v>
      </c>
      <c r="M9" s="7">
        <v>10.79</v>
      </c>
      <c r="N9" s="7">
        <v>11.11</v>
      </c>
      <c r="O9" s="7">
        <v>11.21</v>
      </c>
      <c r="P9" s="7">
        <v>11.51</v>
      </c>
      <c r="Q9" s="7">
        <v>11.44</v>
      </c>
      <c r="R9" s="7">
        <v>11.85</v>
      </c>
      <c r="S9" s="7">
        <v>11.41</v>
      </c>
      <c r="T9" s="7">
        <v>11.51</v>
      </c>
      <c r="U9" s="7">
        <v>11.82</v>
      </c>
      <c r="V9" s="7">
        <v>11.39</v>
      </c>
      <c r="W9" s="7">
        <v>11.67</v>
      </c>
      <c r="X9" s="7">
        <v>11.34</v>
      </c>
      <c r="Y9" s="7">
        <v>11</v>
      </c>
      <c r="Z9" s="7">
        <v>10.43</v>
      </c>
      <c r="AA9" s="7">
        <v>9.92</v>
      </c>
      <c r="AB9" s="7">
        <v>10.14</v>
      </c>
      <c r="AC9" s="7">
        <v>10.7</v>
      </c>
      <c r="AD9" s="7">
        <v>10.57</v>
      </c>
      <c r="AE9" s="7">
        <v>10.51</v>
      </c>
      <c r="AF9" s="7">
        <v>10.34</v>
      </c>
      <c r="AG9" s="7">
        <v>10.63</v>
      </c>
      <c r="AH9" s="7">
        <v>10.57</v>
      </c>
      <c r="AI9" s="7">
        <v>10.44</v>
      </c>
      <c r="AJ9" s="7">
        <v>11</v>
      </c>
      <c r="AK9" s="7">
        <v>10.93</v>
      </c>
      <c r="AL9" s="7">
        <v>10.96</v>
      </c>
      <c r="AM9" s="7">
        <v>11.04</v>
      </c>
      <c r="AN9" s="7">
        <v>10.69</v>
      </c>
      <c r="AO9" s="7">
        <v>10.86</v>
      </c>
      <c r="AP9" s="7">
        <v>10.71</v>
      </c>
      <c r="AQ9" s="7">
        <v>11.1</v>
      </c>
      <c r="AR9" s="7">
        <v>11.65</v>
      </c>
      <c r="AS9" s="7">
        <v>11.66</v>
      </c>
      <c r="AT9" s="7">
        <v>11.66</v>
      </c>
      <c r="AU9" s="7">
        <v>11.55</v>
      </c>
      <c r="AV9" s="7">
        <v>12.17</v>
      </c>
      <c r="AW9" s="7">
        <v>12.25</v>
      </c>
      <c r="AX9" s="7">
        <v>13.04</v>
      </c>
      <c r="AY9" s="7">
        <v>14.53</v>
      </c>
      <c r="AZ9" s="19"/>
      <c r="BA9" s="19"/>
    </row>
    <row r="10" spans="1:53" ht="12.75">
      <c r="A10" s="10" t="s">
        <v>11</v>
      </c>
      <c r="B10" s="7">
        <v>54.34</v>
      </c>
      <c r="C10" s="7">
        <v>54.87</v>
      </c>
      <c r="D10" s="7">
        <v>54.88</v>
      </c>
      <c r="E10" s="7">
        <v>54.85</v>
      </c>
      <c r="F10" s="7">
        <v>53.78</v>
      </c>
      <c r="G10" s="7">
        <v>54.27</v>
      </c>
      <c r="H10" s="7">
        <v>53.99</v>
      </c>
      <c r="I10" s="7">
        <v>53.98</v>
      </c>
      <c r="J10" s="7">
        <v>54.07</v>
      </c>
      <c r="K10" s="7">
        <v>54.08</v>
      </c>
      <c r="L10" s="7">
        <v>54.21</v>
      </c>
      <c r="M10" s="7">
        <v>53.99</v>
      </c>
      <c r="N10" s="7">
        <v>54.26</v>
      </c>
      <c r="O10" s="7">
        <v>54.34</v>
      </c>
      <c r="P10" s="7">
        <v>54.59</v>
      </c>
      <c r="Q10" s="7">
        <v>54.54</v>
      </c>
      <c r="R10" s="7">
        <v>54.88</v>
      </c>
      <c r="S10" s="7">
        <v>54.51</v>
      </c>
      <c r="T10" s="7">
        <v>54.59</v>
      </c>
      <c r="U10" s="7">
        <v>54.85</v>
      </c>
      <c r="V10" s="7">
        <v>54.49</v>
      </c>
      <c r="W10" s="7">
        <v>54.72</v>
      </c>
      <c r="X10" s="7">
        <v>54.45</v>
      </c>
      <c r="Y10" s="7">
        <v>54.16</v>
      </c>
      <c r="Z10" s="7">
        <v>54.17</v>
      </c>
      <c r="AA10" s="7">
        <v>61.1</v>
      </c>
      <c r="AB10" s="7">
        <v>61.29</v>
      </c>
      <c r="AC10" s="7">
        <v>61.75</v>
      </c>
      <c r="AD10" s="7">
        <v>61.64</v>
      </c>
      <c r="AE10" s="7">
        <v>61.59</v>
      </c>
      <c r="AF10" s="7">
        <v>61.45</v>
      </c>
      <c r="AG10" s="7">
        <v>61.69</v>
      </c>
      <c r="AH10" s="7">
        <v>61.64</v>
      </c>
      <c r="AI10" s="7">
        <v>61.54</v>
      </c>
      <c r="AJ10" s="7">
        <v>62</v>
      </c>
      <c r="AK10" s="7">
        <v>61.94</v>
      </c>
      <c r="AL10" s="7">
        <v>61.97</v>
      </c>
      <c r="AM10" s="7">
        <v>62.04</v>
      </c>
      <c r="AN10" s="7">
        <v>62.26</v>
      </c>
      <c r="AO10" s="7">
        <v>62.41</v>
      </c>
      <c r="AP10" s="7">
        <v>62.27</v>
      </c>
      <c r="AQ10" s="7">
        <v>62.62</v>
      </c>
      <c r="AR10" s="7">
        <v>63.1</v>
      </c>
      <c r="AS10" s="7">
        <v>63.12</v>
      </c>
      <c r="AT10" s="7">
        <v>63.11</v>
      </c>
      <c r="AU10" s="7">
        <v>63.02</v>
      </c>
      <c r="AV10" s="7">
        <v>63.57</v>
      </c>
      <c r="AW10" s="7">
        <v>63.64</v>
      </c>
      <c r="AX10" s="7">
        <v>64.34</v>
      </c>
      <c r="AY10" s="7">
        <v>65.66</v>
      </c>
      <c r="AZ10" s="19"/>
      <c r="BA10" s="19"/>
    </row>
    <row r="11" spans="1:53" s="4" customFormat="1" ht="12.75">
      <c r="A11" s="24" t="s">
        <v>6</v>
      </c>
      <c r="B11" s="25">
        <f>+B7-B9--B10</f>
        <v>983.5125229999999</v>
      </c>
      <c r="C11" s="25">
        <f aca="true" t="shared" si="3" ref="C11:AY11">+C7-C9--C10</f>
        <v>1037.154249</v>
      </c>
      <c r="D11" s="25">
        <f t="shared" si="3"/>
        <v>1038.2873849999999</v>
      </c>
      <c r="E11" s="25">
        <f t="shared" si="3"/>
        <v>1035.033598</v>
      </c>
      <c r="F11" s="25">
        <f t="shared" si="3"/>
        <v>927.52</v>
      </c>
      <c r="G11" s="25">
        <f t="shared" si="3"/>
        <v>976.03168</v>
      </c>
      <c r="H11" s="25">
        <f t="shared" si="3"/>
        <v>948.6913752</v>
      </c>
      <c r="I11" s="25">
        <f t="shared" si="3"/>
        <v>947.1869650000002</v>
      </c>
      <c r="J11" s="25">
        <f t="shared" si="3"/>
        <v>956.2263200000001</v>
      </c>
      <c r="K11" s="25">
        <f t="shared" si="3"/>
        <v>957.806557</v>
      </c>
      <c r="L11" s="25">
        <f t="shared" si="3"/>
        <v>970.7467910000001</v>
      </c>
      <c r="M11" s="25">
        <f t="shared" si="3"/>
        <v>948.31344</v>
      </c>
      <c r="N11" s="25">
        <f t="shared" si="3"/>
        <v>975.134938</v>
      </c>
      <c r="O11" s="25">
        <f t="shared" si="3"/>
        <v>983.9083475000001</v>
      </c>
      <c r="P11" s="25">
        <f t="shared" si="3"/>
        <v>1008.780666</v>
      </c>
      <c r="Q11" s="25">
        <f t="shared" si="3"/>
        <v>1003.4123074999997</v>
      </c>
      <c r="R11" s="25">
        <f t="shared" si="3"/>
        <v>1037.7178165</v>
      </c>
      <c r="S11" s="25">
        <f t="shared" si="3"/>
        <v>1000.3760809999999</v>
      </c>
      <c r="T11" s="25">
        <f t="shared" si="3"/>
        <v>1009.1900903999999</v>
      </c>
      <c r="U11" s="25">
        <f t="shared" si="3"/>
        <v>1034.9767243</v>
      </c>
      <c r="V11" s="25">
        <f t="shared" si="3"/>
        <v>998.5284125000001</v>
      </c>
      <c r="W11" s="25">
        <f t="shared" si="3"/>
        <v>1021.9967184000001</v>
      </c>
      <c r="X11" s="25">
        <f t="shared" si="3"/>
        <v>994.6670094000001</v>
      </c>
      <c r="Y11" s="25">
        <f t="shared" si="3"/>
        <v>965.7739004000001</v>
      </c>
      <c r="Z11" s="25">
        <f t="shared" si="3"/>
        <v>967.0718430000001</v>
      </c>
      <c r="AA11" s="25">
        <f t="shared" si="3"/>
        <v>928.5512640000001</v>
      </c>
      <c r="AB11" s="25">
        <f t="shared" si="3"/>
        <v>948.760896</v>
      </c>
      <c r="AC11" s="25">
        <f t="shared" si="3"/>
        <v>997.4168840000001</v>
      </c>
      <c r="AD11" s="25">
        <f t="shared" si="3"/>
        <v>986.0725749999999</v>
      </c>
      <c r="AE11" s="25">
        <f t="shared" si="3"/>
        <v>981.1679630000001</v>
      </c>
      <c r="AF11" s="25">
        <f t="shared" si="3"/>
        <v>965.6235116</v>
      </c>
      <c r="AG11" s="25">
        <f t="shared" si="3"/>
        <v>991.327458</v>
      </c>
      <c r="AH11" s="25">
        <f t="shared" si="3"/>
        <v>986.42884</v>
      </c>
      <c r="AI11" s="25">
        <f t="shared" si="3"/>
        <v>975.102928</v>
      </c>
      <c r="AJ11" s="25">
        <f t="shared" si="3"/>
        <v>1023.9212625</v>
      </c>
      <c r="AK11" s="25">
        <f t="shared" si="3"/>
        <v>1017.9309445000001</v>
      </c>
      <c r="AL11" s="25">
        <f t="shared" si="3"/>
        <v>1021.0779340000001</v>
      </c>
      <c r="AM11" s="25">
        <f t="shared" si="3"/>
        <v>1028.0512860000001</v>
      </c>
      <c r="AN11" s="25">
        <f t="shared" si="3"/>
        <v>1052.00964</v>
      </c>
      <c r="AO11" s="25">
        <f t="shared" si="3"/>
        <v>1068.104869</v>
      </c>
      <c r="AP11" s="25">
        <f t="shared" si="3"/>
        <v>1053.67715</v>
      </c>
      <c r="AQ11" s="25">
        <f t="shared" si="3"/>
        <v>1090.7407660000001</v>
      </c>
      <c r="AR11" s="25">
        <f t="shared" si="3"/>
        <v>1141.3648319999998</v>
      </c>
      <c r="AS11" s="25">
        <f t="shared" si="3"/>
        <v>1142.8531</v>
      </c>
      <c r="AT11" s="25">
        <f t="shared" si="3"/>
        <v>1142.4519599999999</v>
      </c>
      <c r="AU11" s="25">
        <f t="shared" si="3"/>
        <v>1132.703684</v>
      </c>
      <c r="AV11" s="25">
        <f t="shared" si="3"/>
        <v>1190.6203059999998</v>
      </c>
      <c r="AW11" s="25">
        <f t="shared" si="3"/>
        <v>1197.7694001</v>
      </c>
      <c r="AX11" s="25">
        <f t="shared" si="3"/>
        <v>1271.690883</v>
      </c>
      <c r="AY11" s="25">
        <f t="shared" si="3"/>
        <v>1411.3774072</v>
      </c>
      <c r="AZ11" s="26"/>
      <c r="BA11" s="26"/>
    </row>
    <row r="12" ht="12.75">
      <c r="A12" s="27" t="s">
        <v>8</v>
      </c>
    </row>
    <row r="13" ht="12.75">
      <c r="A13" s="27"/>
    </row>
    <row r="14" spans="1:53" s="4" customFormat="1" ht="12.75">
      <c r="A14" s="15"/>
      <c r="B14" s="3">
        <v>37260</v>
      </c>
      <c r="C14" s="3">
        <v>37267</v>
      </c>
      <c r="D14" s="3">
        <v>37274</v>
      </c>
      <c r="E14" s="3">
        <v>37281</v>
      </c>
      <c r="F14" s="3">
        <v>37288</v>
      </c>
      <c r="G14" s="3">
        <v>37295</v>
      </c>
      <c r="H14" s="3">
        <v>37302</v>
      </c>
      <c r="I14" s="3">
        <v>37309</v>
      </c>
      <c r="J14" s="3">
        <v>37316</v>
      </c>
      <c r="K14" s="3">
        <v>37323</v>
      </c>
      <c r="L14" s="3">
        <v>37330</v>
      </c>
      <c r="M14" s="3">
        <v>37337</v>
      </c>
      <c r="N14" s="3">
        <v>37343</v>
      </c>
      <c r="O14" s="16">
        <v>37351</v>
      </c>
      <c r="P14" s="3">
        <v>37358</v>
      </c>
      <c r="Q14" s="3">
        <v>37365</v>
      </c>
      <c r="R14" s="3">
        <v>37372</v>
      </c>
      <c r="S14" s="3">
        <v>37379</v>
      </c>
      <c r="T14" s="3">
        <v>37386</v>
      </c>
      <c r="U14" s="3">
        <v>37393</v>
      </c>
      <c r="V14" s="3">
        <v>37400</v>
      </c>
      <c r="W14" s="3">
        <v>37407</v>
      </c>
      <c r="X14" s="16">
        <v>37414</v>
      </c>
      <c r="Y14" s="3">
        <v>37421</v>
      </c>
      <c r="Z14" s="16">
        <v>37428</v>
      </c>
      <c r="AA14" s="3">
        <v>37435</v>
      </c>
      <c r="AB14" s="3">
        <v>37442</v>
      </c>
      <c r="AC14" s="3">
        <v>37449</v>
      </c>
      <c r="AD14" s="3">
        <v>37456</v>
      </c>
      <c r="AE14" s="3">
        <v>37463</v>
      </c>
      <c r="AF14" s="16">
        <v>37470</v>
      </c>
      <c r="AG14" s="3">
        <v>37477</v>
      </c>
      <c r="AH14" s="3">
        <v>37484</v>
      </c>
      <c r="AI14" s="3">
        <v>37491</v>
      </c>
      <c r="AJ14" s="3">
        <v>37498</v>
      </c>
      <c r="AK14" s="3">
        <v>37505</v>
      </c>
      <c r="AL14" s="3">
        <v>37512</v>
      </c>
      <c r="AM14" s="3">
        <v>37519</v>
      </c>
      <c r="AN14" s="3">
        <v>37526</v>
      </c>
      <c r="AO14" s="3">
        <v>37533</v>
      </c>
      <c r="AP14" s="3">
        <v>37540</v>
      </c>
      <c r="AQ14" s="3">
        <v>37547</v>
      </c>
      <c r="AR14" s="3">
        <v>37554</v>
      </c>
      <c r="AS14" s="3">
        <v>37561</v>
      </c>
      <c r="AT14" s="3">
        <v>37568</v>
      </c>
      <c r="AU14" s="3">
        <v>37575</v>
      </c>
      <c r="AV14" s="3">
        <v>37582</v>
      </c>
      <c r="AW14" s="3">
        <v>37589</v>
      </c>
      <c r="AX14" s="3">
        <v>37596</v>
      </c>
      <c r="AY14" s="3">
        <v>37608</v>
      </c>
      <c r="AZ14" s="12"/>
      <c r="BA14" s="17"/>
    </row>
    <row r="15" spans="1:53" ht="12.75">
      <c r="A15" s="5" t="s">
        <v>2</v>
      </c>
      <c r="B15" s="6">
        <v>124.93</v>
      </c>
      <c r="C15" s="6">
        <v>129.52</v>
      </c>
      <c r="D15" s="6">
        <v>129.19</v>
      </c>
      <c r="E15" s="6">
        <v>129.89</v>
      </c>
      <c r="F15" s="6">
        <v>125.92</v>
      </c>
      <c r="G15" s="6">
        <v>127.02</v>
      </c>
      <c r="H15" s="6">
        <v>126.54</v>
      </c>
      <c r="I15" s="6">
        <v>129.41</v>
      </c>
      <c r="J15" s="6">
        <v>121.95</v>
      </c>
      <c r="K15" s="6">
        <v>122.72</v>
      </c>
      <c r="L15" s="6">
        <v>124.38</v>
      </c>
      <c r="M15" s="6">
        <v>125.29</v>
      </c>
      <c r="N15" s="6">
        <v>129.89</v>
      </c>
      <c r="O15" s="18">
        <v>127.65</v>
      </c>
      <c r="P15" s="6">
        <v>124.52</v>
      </c>
      <c r="Q15" s="6">
        <v>127.32</v>
      </c>
      <c r="R15" s="6">
        <v>125.48</v>
      </c>
      <c r="S15" s="6">
        <v>117.54</v>
      </c>
      <c r="T15" s="6">
        <v>119.42</v>
      </c>
      <c r="U15" s="6">
        <v>118.5</v>
      </c>
      <c r="V15" s="6">
        <v>121.66</v>
      </c>
      <c r="W15" s="6">
        <v>128.23</v>
      </c>
      <c r="X15" s="18">
        <v>129.89</v>
      </c>
      <c r="Y15" s="6">
        <v>134.19</v>
      </c>
      <c r="Z15" s="18">
        <v>135.29</v>
      </c>
      <c r="AA15" s="6">
        <v>138.67</v>
      </c>
      <c r="AB15" s="6">
        <v>147.34</v>
      </c>
      <c r="AC15" s="6">
        <v>146.64</v>
      </c>
      <c r="AD15" s="6">
        <v>153.73</v>
      </c>
      <c r="AE15" s="6">
        <v>154.51</v>
      </c>
      <c r="AF15" s="18">
        <v>157.04</v>
      </c>
      <c r="AG15" s="6">
        <v>160.42</v>
      </c>
      <c r="AH15" s="6">
        <v>164.06</v>
      </c>
      <c r="AI15" s="6">
        <v>164.43</v>
      </c>
      <c r="AJ15" s="6">
        <v>176.55</v>
      </c>
      <c r="AK15" s="6">
        <v>194.19</v>
      </c>
      <c r="AL15" s="6">
        <v>186.99</v>
      </c>
      <c r="AM15" s="6">
        <v>189.38</v>
      </c>
      <c r="AN15" s="6">
        <v>194.74</v>
      </c>
      <c r="AO15" s="6">
        <v>192.13</v>
      </c>
      <c r="AP15" s="6">
        <v>191.95</v>
      </c>
      <c r="AQ15" s="6">
        <v>195.81</v>
      </c>
      <c r="AR15" s="6">
        <v>189.45</v>
      </c>
      <c r="AS15" s="6">
        <v>193.67</v>
      </c>
      <c r="AT15" s="6">
        <v>177.73</v>
      </c>
      <c r="AU15" s="6">
        <v>180.19</v>
      </c>
      <c r="AV15" s="6">
        <v>176.44</v>
      </c>
      <c r="AW15" s="6">
        <v>179.9</v>
      </c>
      <c r="AX15" s="6">
        <v>172.69</v>
      </c>
      <c r="AY15" s="6">
        <v>163.65</v>
      </c>
      <c r="AZ15" s="13"/>
      <c r="BA15" s="19"/>
    </row>
    <row r="16" spans="1:53" ht="12.75">
      <c r="A16" s="20" t="s">
        <v>0</v>
      </c>
      <c r="B16" s="21">
        <v>12.038</v>
      </c>
      <c r="C16" s="21">
        <v>11.595</v>
      </c>
      <c r="D16" s="21">
        <v>11.373</v>
      </c>
      <c r="E16" s="21">
        <v>11.17</v>
      </c>
      <c r="F16" s="21">
        <v>11.48</v>
      </c>
      <c r="G16" s="21">
        <v>11.431</v>
      </c>
      <c r="H16" s="21">
        <v>11.51</v>
      </c>
      <c r="I16" s="21">
        <v>11.47</v>
      </c>
      <c r="J16" s="21">
        <v>11.37</v>
      </c>
      <c r="K16" s="21">
        <v>11.91</v>
      </c>
      <c r="L16" s="21">
        <v>11.676</v>
      </c>
      <c r="M16" s="21">
        <v>11.549</v>
      </c>
      <c r="N16" s="21">
        <v>11.4</v>
      </c>
      <c r="O16" s="22">
        <v>11.2491</v>
      </c>
      <c r="P16" s="21">
        <v>11.2171</v>
      </c>
      <c r="Q16" s="21">
        <v>11.1108</v>
      </c>
      <c r="R16" s="21">
        <v>10.8872</v>
      </c>
      <c r="S16" s="21">
        <v>10.4911</v>
      </c>
      <c r="T16" s="21">
        <v>10.3063</v>
      </c>
      <c r="U16" s="21">
        <v>9.998</v>
      </c>
      <c r="V16" s="21">
        <v>10</v>
      </c>
      <c r="W16" s="21">
        <v>9.778</v>
      </c>
      <c r="X16" s="22">
        <v>10.21</v>
      </c>
      <c r="Y16" s="21">
        <v>10.096</v>
      </c>
      <c r="Z16" s="22">
        <v>10.203</v>
      </c>
      <c r="AA16" s="21">
        <v>10.2354</v>
      </c>
      <c r="AB16" s="21">
        <v>10.0402</v>
      </c>
      <c r="AC16" s="21">
        <v>9.941</v>
      </c>
      <c r="AD16" s="21">
        <v>9.921</v>
      </c>
      <c r="AE16" s="21">
        <v>10.1523</v>
      </c>
      <c r="AF16" s="22">
        <v>10.2881</v>
      </c>
      <c r="AG16" s="21">
        <v>10.4275</v>
      </c>
      <c r="AH16" s="21">
        <v>10.5485</v>
      </c>
      <c r="AI16" s="21">
        <v>10.8225</v>
      </c>
      <c r="AJ16" s="21">
        <v>10.6299</v>
      </c>
      <c r="AK16" s="21">
        <v>10.4822</v>
      </c>
      <c r="AL16" s="21">
        <v>10.5597</v>
      </c>
      <c r="AM16" s="21">
        <v>10.5152</v>
      </c>
      <c r="AN16" s="21">
        <v>10.5152</v>
      </c>
      <c r="AO16" s="21">
        <v>10.4058</v>
      </c>
      <c r="AP16" s="21">
        <v>10.406</v>
      </c>
      <c r="AQ16" s="21">
        <v>10.35</v>
      </c>
      <c r="AR16" s="21">
        <v>10.0806</v>
      </c>
      <c r="AS16" s="21">
        <v>9.97</v>
      </c>
      <c r="AT16" s="21">
        <v>9.714</v>
      </c>
      <c r="AU16" s="21">
        <v>9.6618</v>
      </c>
      <c r="AV16" s="21">
        <v>9.4518</v>
      </c>
      <c r="AW16" s="21">
        <v>9.2764</v>
      </c>
      <c r="AX16" s="21">
        <v>9.1324</v>
      </c>
      <c r="AY16" s="21">
        <v>8.8106</v>
      </c>
      <c r="AZ16" s="28"/>
      <c r="BA16" s="22"/>
    </row>
    <row r="17" spans="1:53" ht="12.75">
      <c r="A17" s="8" t="s">
        <v>3</v>
      </c>
      <c r="B17" s="7">
        <f aca="true" t="shared" si="4" ref="B17:AX17">+B15*B16</f>
        <v>1503.9073400000002</v>
      </c>
      <c r="C17" s="7">
        <f t="shared" si="4"/>
        <v>1501.7844000000002</v>
      </c>
      <c r="D17" s="7">
        <f t="shared" si="4"/>
        <v>1469.27787</v>
      </c>
      <c r="E17" s="7">
        <f t="shared" si="4"/>
        <v>1450.8712999999998</v>
      </c>
      <c r="F17" s="7">
        <f t="shared" si="4"/>
        <v>1445.5616</v>
      </c>
      <c r="G17" s="7">
        <f t="shared" si="4"/>
        <v>1451.96562</v>
      </c>
      <c r="H17" s="7">
        <f t="shared" si="4"/>
        <v>1456.4754</v>
      </c>
      <c r="I17" s="7">
        <f t="shared" si="4"/>
        <v>1484.3327</v>
      </c>
      <c r="J17" s="7">
        <f t="shared" si="4"/>
        <v>1386.5715</v>
      </c>
      <c r="K17" s="7">
        <f t="shared" si="4"/>
        <v>1461.5952</v>
      </c>
      <c r="L17" s="7">
        <f t="shared" si="4"/>
        <v>1452.26088</v>
      </c>
      <c r="M17" s="7">
        <f t="shared" si="4"/>
        <v>1446.97421</v>
      </c>
      <c r="N17" s="7">
        <f t="shared" si="4"/>
        <v>1480.7459999999999</v>
      </c>
      <c r="O17" s="7">
        <f t="shared" si="4"/>
        <v>1435.947615</v>
      </c>
      <c r="P17" s="7">
        <f t="shared" si="4"/>
        <v>1396.753292</v>
      </c>
      <c r="Q17" s="7">
        <f t="shared" si="4"/>
        <v>1414.6270559999998</v>
      </c>
      <c r="R17" s="7">
        <f t="shared" si="4"/>
        <v>1366.125856</v>
      </c>
      <c r="S17" s="7">
        <f t="shared" si="4"/>
        <v>1233.123894</v>
      </c>
      <c r="T17" s="7">
        <f t="shared" si="4"/>
        <v>1230.778346</v>
      </c>
      <c r="U17" s="7">
        <f t="shared" si="4"/>
        <v>1184.763</v>
      </c>
      <c r="V17" s="7">
        <f t="shared" si="4"/>
        <v>1216.6</v>
      </c>
      <c r="W17" s="7">
        <f t="shared" si="4"/>
        <v>1253.83294</v>
      </c>
      <c r="X17" s="7">
        <f t="shared" si="4"/>
        <v>1326.1769</v>
      </c>
      <c r="Y17" s="7">
        <f t="shared" si="4"/>
        <v>1354.78224</v>
      </c>
      <c r="Z17" s="13">
        <f t="shared" si="4"/>
        <v>1380.36387</v>
      </c>
      <c r="AA17" s="7">
        <f t="shared" si="4"/>
        <v>1419.3429179999998</v>
      </c>
      <c r="AB17" s="7">
        <f t="shared" si="4"/>
        <v>1479.3230680000001</v>
      </c>
      <c r="AC17" s="7">
        <f>+AC15*AC16</f>
        <v>1457.74824</v>
      </c>
      <c r="AD17" s="7">
        <f>+AD15*AD16</f>
        <v>1525.1553299999998</v>
      </c>
      <c r="AE17" s="7">
        <f>+AE15*AE16</f>
        <v>1568.631873</v>
      </c>
      <c r="AF17" s="19">
        <f t="shared" si="4"/>
        <v>1615.643224</v>
      </c>
      <c r="AG17" s="7">
        <f>+AG15*AG16</f>
        <v>1672.77955</v>
      </c>
      <c r="AH17" s="7">
        <f>+AH15*AH16</f>
        <v>1730.5869100000002</v>
      </c>
      <c r="AI17" s="7">
        <f>+AI15*AI16</f>
        <v>1779.5436750000001</v>
      </c>
      <c r="AJ17" s="7">
        <f>+AJ15*AJ16</f>
        <v>1876.7088449999999</v>
      </c>
      <c r="AK17" s="7">
        <f t="shared" si="4"/>
        <v>2035.538418</v>
      </c>
      <c r="AL17" s="7">
        <f>+AL15*AL16</f>
        <v>1974.558303</v>
      </c>
      <c r="AM17" s="7">
        <f>+AM15*AM16</f>
        <v>1991.368576</v>
      </c>
      <c r="AN17" s="7">
        <f>+AN15*AN16</f>
        <v>2047.7300480000001</v>
      </c>
      <c r="AO17" s="7">
        <f t="shared" si="4"/>
        <v>1999.2663539999999</v>
      </c>
      <c r="AP17" s="7">
        <f>+AP15*AP16</f>
        <v>1997.4317</v>
      </c>
      <c r="AQ17" s="7">
        <f>+AQ15*AQ16</f>
        <v>2026.6335</v>
      </c>
      <c r="AR17" s="7">
        <f>+AR15*AR16</f>
        <v>1909.76967</v>
      </c>
      <c r="AS17" s="7">
        <f t="shared" si="4"/>
        <v>1930.8899</v>
      </c>
      <c r="AT17" s="7">
        <f>+AT15*AT16</f>
        <v>1726.46922</v>
      </c>
      <c r="AU17" s="7">
        <f>+AU15*AU16</f>
        <v>1740.9597419999998</v>
      </c>
      <c r="AV17" s="7">
        <f>+AV15*AV16</f>
        <v>1667.675592</v>
      </c>
      <c r="AW17" s="7">
        <f>+AW15*AW16</f>
        <v>1668.82436</v>
      </c>
      <c r="AX17" s="7">
        <f t="shared" si="4"/>
        <v>1577.0741560000001</v>
      </c>
      <c r="AY17" s="7">
        <f>+AY15*AY16</f>
        <v>1441.8546900000001</v>
      </c>
      <c r="AZ17" s="13"/>
      <c r="BA17" s="19"/>
    </row>
    <row r="18" spans="1:53" ht="12.75">
      <c r="A18" s="9" t="s">
        <v>4</v>
      </c>
      <c r="B18" s="7">
        <f aca="true" t="shared" si="5" ref="B18:AX18">+B17*0.9</f>
        <v>1353.5166060000001</v>
      </c>
      <c r="C18" s="7">
        <f t="shared" si="5"/>
        <v>1351.6059600000003</v>
      </c>
      <c r="D18" s="7">
        <f t="shared" si="5"/>
        <v>1322.350083</v>
      </c>
      <c r="E18" s="7">
        <f t="shared" si="5"/>
        <v>1305.78417</v>
      </c>
      <c r="F18" s="7">
        <f t="shared" si="5"/>
        <v>1301.0054400000001</v>
      </c>
      <c r="G18" s="7">
        <f t="shared" si="5"/>
        <v>1306.769058</v>
      </c>
      <c r="H18" s="7">
        <f t="shared" si="5"/>
        <v>1310.82786</v>
      </c>
      <c r="I18" s="7">
        <f t="shared" si="5"/>
        <v>1335.89943</v>
      </c>
      <c r="J18" s="7">
        <f t="shared" si="5"/>
        <v>1247.91435</v>
      </c>
      <c r="K18" s="7">
        <f t="shared" si="5"/>
        <v>1315.43568</v>
      </c>
      <c r="L18" s="7">
        <f t="shared" si="5"/>
        <v>1307.0347920000002</v>
      </c>
      <c r="M18" s="7">
        <f t="shared" si="5"/>
        <v>1302.276789</v>
      </c>
      <c r="N18" s="7">
        <f t="shared" si="5"/>
        <v>1332.6714</v>
      </c>
      <c r="O18" s="7">
        <f t="shared" si="5"/>
        <v>1292.3528535</v>
      </c>
      <c r="P18" s="7">
        <f t="shared" si="5"/>
        <v>1257.0779628</v>
      </c>
      <c r="Q18" s="7">
        <f t="shared" si="5"/>
        <v>1273.1643503999999</v>
      </c>
      <c r="R18" s="7">
        <f t="shared" si="5"/>
        <v>1229.5132704000002</v>
      </c>
      <c r="S18" s="7">
        <f t="shared" si="5"/>
        <v>1109.8115046</v>
      </c>
      <c r="T18" s="7">
        <f t="shared" si="5"/>
        <v>1107.7005114</v>
      </c>
      <c r="U18" s="7">
        <f t="shared" si="5"/>
        <v>1066.2866999999999</v>
      </c>
      <c r="V18" s="7">
        <f t="shared" si="5"/>
        <v>1094.94</v>
      </c>
      <c r="W18" s="7">
        <f t="shared" si="5"/>
        <v>1128.449646</v>
      </c>
      <c r="X18" s="7">
        <f t="shared" si="5"/>
        <v>1193.55921</v>
      </c>
      <c r="Y18" s="7">
        <f t="shared" si="5"/>
        <v>1219.304016</v>
      </c>
      <c r="Z18" s="13">
        <f t="shared" si="5"/>
        <v>1242.327483</v>
      </c>
      <c r="AA18" s="7">
        <f t="shared" si="5"/>
        <v>1277.4086261999998</v>
      </c>
      <c r="AB18" s="7">
        <f t="shared" si="5"/>
        <v>1331.3907612000003</v>
      </c>
      <c r="AC18" s="7">
        <f>+AC17*0.9</f>
        <v>1311.973416</v>
      </c>
      <c r="AD18" s="7">
        <f>+AD17*0.9</f>
        <v>1372.6397969999998</v>
      </c>
      <c r="AE18" s="7">
        <f>+AE17*0.9</f>
        <v>1411.7686857</v>
      </c>
      <c r="AF18" s="19">
        <f t="shared" si="5"/>
        <v>1454.0789015999999</v>
      </c>
      <c r="AG18" s="7">
        <f>+AG17*0.9</f>
        <v>1505.501595</v>
      </c>
      <c r="AH18" s="7">
        <f>+AH17*0.9</f>
        <v>1557.5282190000003</v>
      </c>
      <c r="AI18" s="7">
        <f>+AI17*0.9</f>
        <v>1601.5893075000001</v>
      </c>
      <c r="AJ18" s="7">
        <f>+AJ17*0.9</f>
        <v>1689.0379604999998</v>
      </c>
      <c r="AK18" s="7">
        <f t="shared" si="5"/>
        <v>1831.9845762000002</v>
      </c>
      <c r="AL18" s="7">
        <f>+AL17*0.9</f>
        <v>1777.1024727000001</v>
      </c>
      <c r="AM18" s="7">
        <f>+AM17*0.9</f>
        <v>1792.2317184</v>
      </c>
      <c r="AN18" s="7">
        <f>+AN17*0.9</f>
        <v>1842.9570432</v>
      </c>
      <c r="AO18" s="7">
        <f t="shared" si="5"/>
        <v>1799.3397186</v>
      </c>
      <c r="AP18" s="7">
        <f>+AP17*0.9</f>
        <v>1797.6885300000001</v>
      </c>
      <c r="AQ18" s="7">
        <f>+AQ17*0.9</f>
        <v>1823.9701499999999</v>
      </c>
      <c r="AR18" s="7">
        <f>+AR17*0.9</f>
        <v>1718.7927029999998</v>
      </c>
      <c r="AS18" s="7">
        <f t="shared" si="5"/>
        <v>1737.80091</v>
      </c>
      <c r="AT18" s="7">
        <f>+AT17*0.9</f>
        <v>1553.822298</v>
      </c>
      <c r="AU18" s="7">
        <f>+AU17*0.9</f>
        <v>1566.8637677999998</v>
      </c>
      <c r="AV18" s="7">
        <f>+AV17*0.9</f>
        <v>1500.9080328</v>
      </c>
      <c r="AW18" s="7">
        <f>+AW17*0.9</f>
        <v>1501.9419240000002</v>
      </c>
      <c r="AX18" s="7">
        <f t="shared" si="5"/>
        <v>1419.3667404000003</v>
      </c>
      <c r="AY18" s="7">
        <f>+AY17*0.9</f>
        <v>1297.669221</v>
      </c>
      <c r="AZ18" s="13"/>
      <c r="BA18" s="19"/>
    </row>
    <row r="19" spans="1:53" ht="12.75">
      <c r="A19" s="23" t="s">
        <v>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9"/>
      <c r="P19" s="7"/>
      <c r="Q19" s="7"/>
      <c r="R19" s="7"/>
      <c r="S19" s="7"/>
      <c r="T19" s="7"/>
      <c r="U19" s="7"/>
      <c r="V19" s="7"/>
      <c r="W19" s="7"/>
      <c r="X19" s="7"/>
      <c r="Y19" s="7"/>
      <c r="Z19" s="13"/>
      <c r="AA19" s="7"/>
      <c r="AB19" s="7"/>
      <c r="AC19" s="7"/>
      <c r="AD19" s="7"/>
      <c r="AE19" s="7"/>
      <c r="AF19" s="19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3"/>
      <c r="BA19" s="19"/>
    </row>
    <row r="20" spans="1:53" ht="12.75">
      <c r="A20" s="8" t="s">
        <v>1</v>
      </c>
      <c r="B20" s="7">
        <v>14.46</v>
      </c>
      <c r="C20" s="7">
        <v>14.44</v>
      </c>
      <c r="D20" s="7">
        <v>14.13</v>
      </c>
      <c r="E20" s="7">
        <v>15.03</v>
      </c>
      <c r="F20" s="7">
        <v>14.97</v>
      </c>
      <c r="G20" s="7">
        <v>15.04</v>
      </c>
      <c r="H20" s="7">
        <v>15.08</v>
      </c>
      <c r="I20" s="7">
        <v>15.37</v>
      </c>
      <c r="J20" s="7">
        <v>14.36</v>
      </c>
      <c r="K20" s="7">
        <v>15.14</v>
      </c>
      <c r="L20" s="7">
        <v>15.04</v>
      </c>
      <c r="M20" s="7">
        <v>14.99</v>
      </c>
      <c r="N20" s="7">
        <v>15.33</v>
      </c>
      <c r="O20" s="19">
        <v>15.93</v>
      </c>
      <c r="P20" s="7">
        <v>15.5</v>
      </c>
      <c r="Q20" s="7">
        <v>15.7</v>
      </c>
      <c r="R20" s="7">
        <v>15.16</v>
      </c>
      <c r="S20" s="7">
        <v>13.68</v>
      </c>
      <c r="T20" s="7">
        <v>13.66</v>
      </c>
      <c r="U20" s="7">
        <v>13.15</v>
      </c>
      <c r="V20" s="7">
        <v>13.5</v>
      </c>
      <c r="W20" s="7">
        <v>13.91</v>
      </c>
      <c r="X20" s="7">
        <v>14.72</v>
      </c>
      <c r="Y20" s="7">
        <v>15.03</v>
      </c>
      <c r="Z20" s="13">
        <v>16.34</v>
      </c>
      <c r="AA20" s="7">
        <v>16.8</v>
      </c>
      <c r="AB20" s="7">
        <v>17.51</v>
      </c>
      <c r="AC20" s="7">
        <v>17.25</v>
      </c>
      <c r="AD20" s="7">
        <v>18.05</v>
      </c>
      <c r="AE20" s="7">
        <v>18.57</v>
      </c>
      <c r="AF20" s="19">
        <v>19.12</v>
      </c>
      <c r="AG20" s="7">
        <v>19.8</v>
      </c>
      <c r="AH20" s="7">
        <v>20.48</v>
      </c>
      <c r="AI20" s="7">
        <v>21.06</v>
      </c>
      <c r="AJ20" s="7">
        <v>22.21</v>
      </c>
      <c r="AK20" s="7">
        <v>24.09</v>
      </c>
      <c r="AL20" s="7">
        <v>24.83</v>
      </c>
      <c r="AM20" s="7">
        <v>25.04</v>
      </c>
      <c r="AN20" s="7">
        <v>25.75</v>
      </c>
      <c r="AO20" s="7">
        <v>25.14</v>
      </c>
      <c r="AP20" s="7">
        <v>25.12</v>
      </c>
      <c r="AQ20" s="7">
        <v>25.49</v>
      </c>
      <c r="AR20" s="7">
        <v>24.02</v>
      </c>
      <c r="AS20" s="7">
        <v>24.28</v>
      </c>
      <c r="AT20" s="7">
        <v>21.71</v>
      </c>
      <c r="AU20" s="7">
        <v>21.89</v>
      </c>
      <c r="AV20" s="7">
        <v>20.97</v>
      </c>
      <c r="AW20" s="7">
        <v>20.99</v>
      </c>
      <c r="AX20" s="7">
        <v>19.83</v>
      </c>
      <c r="AY20" s="7">
        <v>18.13</v>
      </c>
      <c r="AZ20" s="13"/>
      <c r="BA20" s="19"/>
    </row>
    <row r="21" spans="1:53" ht="12.75">
      <c r="A21" s="10" t="s">
        <v>11</v>
      </c>
      <c r="B21" s="7">
        <v>65.59</v>
      </c>
      <c r="C21" s="7">
        <v>65.58</v>
      </c>
      <c r="D21" s="7">
        <v>65.3</v>
      </c>
      <c r="E21" s="7">
        <v>65.14</v>
      </c>
      <c r="F21" s="7">
        <v>65.1</v>
      </c>
      <c r="G21" s="7">
        <v>65.15</v>
      </c>
      <c r="H21" s="7">
        <v>65.19</v>
      </c>
      <c r="I21" s="7">
        <v>65.43</v>
      </c>
      <c r="J21" s="7">
        <v>64.6</v>
      </c>
      <c r="K21" s="7">
        <v>65.23</v>
      </c>
      <c r="L21" s="7">
        <v>65.15</v>
      </c>
      <c r="M21" s="7">
        <v>65.11</v>
      </c>
      <c r="N21" s="7">
        <v>65.4</v>
      </c>
      <c r="O21" s="19">
        <v>65.02</v>
      </c>
      <c r="P21" s="7">
        <v>64.68</v>
      </c>
      <c r="Q21" s="7">
        <v>64.83</v>
      </c>
      <c r="R21" s="7">
        <v>64.42</v>
      </c>
      <c r="S21" s="7">
        <v>63.29</v>
      </c>
      <c r="T21" s="7">
        <v>63.27</v>
      </c>
      <c r="U21" s="7">
        <v>62.88</v>
      </c>
      <c r="V21" s="7">
        <v>63.15</v>
      </c>
      <c r="W21" s="7">
        <v>63.47</v>
      </c>
      <c r="X21" s="7">
        <v>64.08</v>
      </c>
      <c r="Y21" s="7">
        <v>64.33</v>
      </c>
      <c r="Z21" s="13">
        <v>64.54</v>
      </c>
      <c r="AA21" s="7">
        <v>64.87</v>
      </c>
      <c r="AB21" s="7">
        <v>65.38</v>
      </c>
      <c r="AC21" s="7">
        <v>65.2</v>
      </c>
      <c r="AD21" s="7">
        <v>65.77</v>
      </c>
      <c r="AE21" s="7">
        <v>66.14</v>
      </c>
      <c r="AF21" s="19">
        <v>66.54</v>
      </c>
      <c r="AG21" s="7">
        <v>67.03</v>
      </c>
      <c r="AH21" s="7">
        <v>67.52</v>
      </c>
      <c r="AI21" s="7">
        <v>67.94</v>
      </c>
      <c r="AJ21" s="7">
        <v>68.76</v>
      </c>
      <c r="AK21" s="7">
        <v>70.11</v>
      </c>
      <c r="AL21" s="7">
        <v>69.59</v>
      </c>
      <c r="AM21" s="7">
        <v>69.74</v>
      </c>
      <c r="AN21" s="7">
        <v>70.22</v>
      </c>
      <c r="AO21" s="7">
        <v>69.8</v>
      </c>
      <c r="AP21" s="7">
        <v>69.79</v>
      </c>
      <c r="AQ21" s="7">
        <v>70.04</v>
      </c>
      <c r="AR21" s="7">
        <v>69.04</v>
      </c>
      <c r="AS21" s="7">
        <v>69.22</v>
      </c>
      <c r="AT21" s="7">
        <v>67.48</v>
      </c>
      <c r="AU21" s="7">
        <v>67.61</v>
      </c>
      <c r="AV21" s="7">
        <v>66.99</v>
      </c>
      <c r="AW21" s="7">
        <v>67</v>
      </c>
      <c r="AX21" s="7">
        <v>66.22</v>
      </c>
      <c r="AY21" s="7">
        <v>65.07</v>
      </c>
      <c r="AZ21" s="13"/>
      <c r="BA21" s="19"/>
    </row>
    <row r="22" spans="1:53" s="4" customFormat="1" ht="12.75">
      <c r="A22" s="24" t="s">
        <v>6</v>
      </c>
      <c r="B22" s="25">
        <f>+B18-B20--B21</f>
        <v>1404.646606</v>
      </c>
      <c r="C22" s="25">
        <f aca="true" t="shared" si="6" ref="C22:AY22">+C18-C20--C21</f>
        <v>1402.7459600000002</v>
      </c>
      <c r="D22" s="25">
        <f t="shared" si="6"/>
        <v>1373.5200829999999</v>
      </c>
      <c r="E22" s="25">
        <f t="shared" si="6"/>
        <v>1355.89417</v>
      </c>
      <c r="F22" s="25">
        <f t="shared" si="6"/>
        <v>1351.13544</v>
      </c>
      <c r="G22" s="25">
        <f t="shared" si="6"/>
        <v>1356.8790580000002</v>
      </c>
      <c r="H22" s="25">
        <f t="shared" si="6"/>
        <v>1360.9378600000002</v>
      </c>
      <c r="I22" s="25">
        <f t="shared" si="6"/>
        <v>1385.95943</v>
      </c>
      <c r="J22" s="25">
        <f t="shared" si="6"/>
        <v>1298.15435</v>
      </c>
      <c r="K22" s="25">
        <f t="shared" si="6"/>
        <v>1365.52568</v>
      </c>
      <c r="L22" s="25">
        <f t="shared" si="6"/>
        <v>1357.1447920000003</v>
      </c>
      <c r="M22" s="25">
        <f t="shared" si="6"/>
        <v>1352.396789</v>
      </c>
      <c r="N22" s="25">
        <f t="shared" si="6"/>
        <v>1382.7414</v>
      </c>
      <c r="O22" s="25">
        <f t="shared" si="6"/>
        <v>1341.4428535</v>
      </c>
      <c r="P22" s="25">
        <f t="shared" si="6"/>
        <v>1306.2579628</v>
      </c>
      <c r="Q22" s="25">
        <f t="shared" si="6"/>
        <v>1322.2943503999998</v>
      </c>
      <c r="R22" s="25">
        <f t="shared" si="6"/>
        <v>1278.7732704000002</v>
      </c>
      <c r="S22" s="25">
        <f t="shared" si="6"/>
        <v>1159.4215046</v>
      </c>
      <c r="T22" s="25">
        <f t="shared" si="6"/>
        <v>1157.3105114</v>
      </c>
      <c r="U22" s="25">
        <f t="shared" si="6"/>
        <v>1116.0167</v>
      </c>
      <c r="V22" s="25">
        <f t="shared" si="6"/>
        <v>1144.5900000000001</v>
      </c>
      <c r="W22" s="25">
        <f t="shared" si="6"/>
        <v>1178.009646</v>
      </c>
      <c r="X22" s="25">
        <f t="shared" si="6"/>
        <v>1242.9192099999998</v>
      </c>
      <c r="Y22" s="25">
        <f t="shared" si="6"/>
        <v>1268.604016</v>
      </c>
      <c r="Z22" s="25">
        <f t="shared" si="6"/>
        <v>1290.527483</v>
      </c>
      <c r="AA22" s="25">
        <f t="shared" si="6"/>
        <v>1325.4786261999998</v>
      </c>
      <c r="AB22" s="25">
        <f t="shared" si="6"/>
        <v>1379.2607612000002</v>
      </c>
      <c r="AC22" s="25">
        <f t="shared" si="6"/>
        <v>1359.923416</v>
      </c>
      <c r="AD22" s="25">
        <f t="shared" si="6"/>
        <v>1420.3597969999998</v>
      </c>
      <c r="AE22" s="25">
        <f t="shared" si="6"/>
        <v>1459.3386857000003</v>
      </c>
      <c r="AF22" s="25">
        <f t="shared" si="6"/>
        <v>1501.4989016</v>
      </c>
      <c r="AG22" s="25">
        <f t="shared" si="6"/>
        <v>1552.731595</v>
      </c>
      <c r="AH22" s="25">
        <f t="shared" si="6"/>
        <v>1604.5682190000002</v>
      </c>
      <c r="AI22" s="25">
        <f t="shared" si="6"/>
        <v>1648.4693075000002</v>
      </c>
      <c r="AJ22" s="25">
        <f t="shared" si="6"/>
        <v>1735.5879604999998</v>
      </c>
      <c r="AK22" s="25">
        <f t="shared" si="6"/>
        <v>1878.0045762000002</v>
      </c>
      <c r="AL22" s="25">
        <f t="shared" si="6"/>
        <v>1821.8624727000001</v>
      </c>
      <c r="AM22" s="25">
        <f t="shared" si="6"/>
        <v>1836.9317184000001</v>
      </c>
      <c r="AN22" s="25">
        <f t="shared" si="6"/>
        <v>1887.4270432</v>
      </c>
      <c r="AO22" s="25">
        <f t="shared" si="6"/>
        <v>1843.9997185999998</v>
      </c>
      <c r="AP22" s="25">
        <f t="shared" si="6"/>
        <v>1842.3585300000002</v>
      </c>
      <c r="AQ22" s="25">
        <f t="shared" si="6"/>
        <v>1868.5201499999998</v>
      </c>
      <c r="AR22" s="25">
        <f t="shared" si="6"/>
        <v>1763.8127029999998</v>
      </c>
      <c r="AS22" s="25">
        <f t="shared" si="6"/>
        <v>1782.74091</v>
      </c>
      <c r="AT22" s="25">
        <f t="shared" si="6"/>
        <v>1599.592298</v>
      </c>
      <c r="AU22" s="25">
        <f t="shared" si="6"/>
        <v>1612.5837677999996</v>
      </c>
      <c r="AV22" s="25">
        <f t="shared" si="6"/>
        <v>1546.9280328</v>
      </c>
      <c r="AW22" s="25">
        <f t="shared" si="6"/>
        <v>1547.9519240000002</v>
      </c>
      <c r="AX22" s="25">
        <f t="shared" si="6"/>
        <v>1465.7567404000004</v>
      </c>
      <c r="AY22" s="25">
        <f t="shared" si="6"/>
        <v>1344.609221</v>
      </c>
      <c r="AZ22" s="14"/>
      <c r="BA22" s="26"/>
    </row>
    <row r="23" ht="12.75">
      <c r="A23" s="27" t="s">
        <v>8</v>
      </c>
    </row>
    <row r="25" spans="1:53" s="4" customFormat="1" ht="12.75">
      <c r="A25" s="15"/>
      <c r="B25" s="3">
        <v>37624</v>
      </c>
      <c r="C25" s="3">
        <v>37631</v>
      </c>
      <c r="D25" s="3">
        <v>37638</v>
      </c>
      <c r="E25" s="3">
        <v>37645</v>
      </c>
      <c r="F25" s="3">
        <v>37652</v>
      </c>
      <c r="G25" s="3">
        <v>37666</v>
      </c>
      <c r="H25" s="3">
        <v>37673</v>
      </c>
      <c r="I25" s="3">
        <v>37680</v>
      </c>
      <c r="J25" s="3">
        <v>37687</v>
      </c>
      <c r="K25" s="3">
        <v>37694</v>
      </c>
      <c r="L25" s="3">
        <v>37701</v>
      </c>
      <c r="M25" s="3">
        <v>37708</v>
      </c>
      <c r="N25" s="3">
        <v>37715</v>
      </c>
      <c r="O25" s="3">
        <v>37722</v>
      </c>
      <c r="P25" s="3">
        <v>37728</v>
      </c>
      <c r="Q25" s="3">
        <v>37736</v>
      </c>
      <c r="R25" s="3">
        <v>37743</v>
      </c>
      <c r="S25" s="3">
        <v>37750</v>
      </c>
      <c r="T25" s="3">
        <v>37757</v>
      </c>
      <c r="U25" s="3">
        <v>37764</v>
      </c>
      <c r="V25" s="3">
        <v>37771</v>
      </c>
      <c r="W25" s="11">
        <v>37778</v>
      </c>
      <c r="X25" s="11">
        <v>37785</v>
      </c>
      <c r="Y25" s="11">
        <v>37792</v>
      </c>
      <c r="Z25" s="11">
        <v>37799</v>
      </c>
      <c r="AA25" s="11">
        <v>37805</v>
      </c>
      <c r="AB25" s="11">
        <v>37813</v>
      </c>
      <c r="AC25" s="11">
        <v>37820</v>
      </c>
      <c r="AD25" s="11">
        <v>37827</v>
      </c>
      <c r="AE25" s="11">
        <v>37834</v>
      </c>
      <c r="AF25" s="11">
        <v>37841</v>
      </c>
      <c r="AG25" s="11">
        <v>37848</v>
      </c>
      <c r="AH25" s="11">
        <v>37855</v>
      </c>
      <c r="AI25" s="11">
        <v>37862</v>
      </c>
      <c r="AJ25" s="11">
        <v>37869</v>
      </c>
      <c r="AK25" s="11">
        <v>37876</v>
      </c>
      <c r="AL25" s="11">
        <v>37883</v>
      </c>
      <c r="AM25" s="11">
        <v>37890</v>
      </c>
      <c r="AN25" s="3">
        <v>37897</v>
      </c>
      <c r="AO25" s="3">
        <v>37904</v>
      </c>
      <c r="AP25" s="3">
        <v>37911</v>
      </c>
      <c r="AQ25" s="3">
        <v>37918</v>
      </c>
      <c r="AR25" s="3">
        <v>37925</v>
      </c>
      <c r="AS25" s="3">
        <v>37932</v>
      </c>
      <c r="AT25" s="3">
        <v>37939</v>
      </c>
      <c r="AU25" s="3">
        <v>37946</v>
      </c>
      <c r="AV25" s="3">
        <v>37953</v>
      </c>
      <c r="AW25" s="3">
        <v>37960</v>
      </c>
      <c r="AX25" s="3">
        <v>37967</v>
      </c>
      <c r="AY25" s="3">
        <v>37974</v>
      </c>
      <c r="AZ25" s="17"/>
      <c r="BA25" s="17"/>
    </row>
    <row r="26" spans="1:53" ht="12.75">
      <c r="A26" s="5" t="s">
        <v>2</v>
      </c>
      <c r="B26" s="6">
        <v>158.33</v>
      </c>
      <c r="C26" s="6">
        <v>151.64</v>
      </c>
      <c r="D26" s="6">
        <v>153.84</v>
      </c>
      <c r="E26" s="6">
        <v>152.82</v>
      </c>
      <c r="F26" s="6">
        <v>156.42</v>
      </c>
      <c r="G26" s="6">
        <v>154.23</v>
      </c>
      <c r="H26" s="6">
        <v>153.81</v>
      </c>
      <c r="I26" s="6">
        <v>146.42</v>
      </c>
      <c r="J26" s="6">
        <v>153.95</v>
      </c>
      <c r="K26" s="6">
        <v>153.95</v>
      </c>
      <c r="L26" s="6">
        <v>142.56</v>
      </c>
      <c r="M26" s="6">
        <v>140.36</v>
      </c>
      <c r="N26" s="6">
        <v>142.45</v>
      </c>
      <c r="O26" s="6">
        <v>141.98</v>
      </c>
      <c r="P26" s="6">
        <v>140.51</v>
      </c>
      <c r="Q26" s="6">
        <v>141.43</v>
      </c>
      <c r="R26" s="6">
        <v>142.45</v>
      </c>
      <c r="S26" s="6">
        <v>161.85</v>
      </c>
      <c r="T26" s="6">
        <v>151.71</v>
      </c>
      <c r="U26" s="6">
        <v>138.3</v>
      </c>
      <c r="V26" s="6">
        <v>137.68</v>
      </c>
      <c r="W26" s="6">
        <v>135.47</v>
      </c>
      <c r="X26" s="6">
        <v>133.34</v>
      </c>
      <c r="Y26" s="6">
        <v>128.42</v>
      </c>
      <c r="Z26" s="6">
        <v>125</v>
      </c>
      <c r="AA26" s="6">
        <v>122.72</v>
      </c>
      <c r="AB26" s="6">
        <v>124.74</v>
      </c>
      <c r="AC26" s="6">
        <v>133.71</v>
      </c>
      <c r="AD26" s="6">
        <v>136.32</v>
      </c>
      <c r="AE26" s="6">
        <v>142.71</v>
      </c>
      <c r="AF26" s="6">
        <v>147.34</v>
      </c>
      <c r="AG26" s="6">
        <v>159.91</v>
      </c>
      <c r="AH26" s="6">
        <v>154.21</v>
      </c>
      <c r="AI26" s="6">
        <v>152.56</v>
      </c>
      <c r="AJ26" s="6">
        <v>146.75</v>
      </c>
      <c r="AK26" s="6">
        <v>144.77</v>
      </c>
      <c r="AL26" s="6">
        <v>143.08</v>
      </c>
      <c r="AM26" s="6">
        <v>150.72</v>
      </c>
      <c r="AN26" s="6">
        <v>150.43</v>
      </c>
      <c r="AO26" s="6">
        <v>142.71</v>
      </c>
      <c r="AP26" s="6">
        <v>143.45</v>
      </c>
      <c r="AQ26" s="6">
        <v>156.38</v>
      </c>
      <c r="AR26" s="6">
        <v>156.75</v>
      </c>
      <c r="AS26" s="6">
        <v>158.51</v>
      </c>
      <c r="AT26" s="6">
        <v>169.46</v>
      </c>
      <c r="AU26" s="6">
        <v>166.89</v>
      </c>
      <c r="AV26" s="6">
        <v>171.96</v>
      </c>
      <c r="AW26" s="6">
        <v>167.55</v>
      </c>
      <c r="AX26" s="6">
        <v>165.34</v>
      </c>
      <c r="AY26" s="6">
        <v>168.06</v>
      </c>
      <c r="AZ26" s="19"/>
      <c r="BA26" s="19"/>
    </row>
    <row r="27" spans="1:53" ht="12.75">
      <c r="A27" s="20" t="s">
        <v>0</v>
      </c>
      <c r="B27" s="21">
        <v>8.4531</v>
      </c>
      <c r="C27" s="21">
        <v>8.5106</v>
      </c>
      <c r="D27" s="21">
        <v>8.8417</v>
      </c>
      <c r="E27" s="21">
        <v>8.7184</v>
      </c>
      <c r="F27" s="21">
        <v>8.5616</v>
      </c>
      <c r="G27" s="21">
        <v>8.3403</v>
      </c>
      <c r="H27" s="21">
        <v>8.071</v>
      </c>
      <c r="I27" s="21">
        <v>8.1367</v>
      </c>
      <c r="J27" s="21">
        <v>7.9808</v>
      </c>
      <c r="K27" s="21">
        <v>8.2713</v>
      </c>
      <c r="L27" s="21">
        <v>8.1433</v>
      </c>
      <c r="M27" s="21">
        <v>7.9681</v>
      </c>
      <c r="N27" s="21">
        <v>7.9681</v>
      </c>
      <c r="O27" s="21">
        <v>7.8064</v>
      </c>
      <c r="P27" s="21">
        <v>7.5815</v>
      </c>
      <c r="Q27" s="21">
        <v>7.2622</v>
      </c>
      <c r="R27" s="21">
        <v>7.5019</v>
      </c>
      <c r="S27" s="21">
        <v>7.2412</v>
      </c>
      <c r="T27" s="21">
        <v>7.6687</v>
      </c>
      <c r="U27" s="21">
        <v>7.8927</v>
      </c>
      <c r="V27" s="21">
        <v>8.1633</v>
      </c>
      <c r="W27" s="21">
        <v>8.0128</v>
      </c>
      <c r="X27" s="21">
        <v>7.837</v>
      </c>
      <c r="Y27" s="21">
        <v>7.9113</v>
      </c>
      <c r="Z27" s="21">
        <v>7.5019</v>
      </c>
      <c r="AA27" s="21">
        <v>7.4683</v>
      </c>
      <c r="AB27" s="21">
        <v>7.6278</v>
      </c>
      <c r="AC27" s="21">
        <v>7.716</v>
      </c>
      <c r="AD27" s="21">
        <v>7.4627</v>
      </c>
      <c r="AE27" s="21">
        <v>7.4405</v>
      </c>
      <c r="AF27" s="21">
        <v>7.3584</v>
      </c>
      <c r="AG27" s="21">
        <v>7.3475</v>
      </c>
      <c r="AH27" s="21">
        <v>7.4906</v>
      </c>
      <c r="AI27" s="21">
        <v>7.305</v>
      </c>
      <c r="AJ27" s="21">
        <v>7.41</v>
      </c>
      <c r="AK27" s="21">
        <v>7.3584</v>
      </c>
      <c r="AL27" s="21">
        <v>7.3475</v>
      </c>
      <c r="AM27" s="21">
        <v>7.1891</v>
      </c>
      <c r="AN27" s="21">
        <v>6.8918</v>
      </c>
      <c r="AO27" s="21">
        <v>6.9204</v>
      </c>
      <c r="AP27" s="21">
        <v>7.2254</v>
      </c>
      <c r="AQ27" s="21">
        <v>6.9156</v>
      </c>
      <c r="AR27" s="21">
        <v>6.9013</v>
      </c>
      <c r="AS27" s="21">
        <v>7.0572</v>
      </c>
      <c r="AT27" s="21">
        <v>6.7522</v>
      </c>
      <c r="AU27" s="21">
        <v>6.5104</v>
      </c>
      <c r="AV27" s="21">
        <v>6.4103</v>
      </c>
      <c r="AW27" s="21">
        <v>6.31</v>
      </c>
      <c r="AX27" s="21">
        <v>6.42</v>
      </c>
      <c r="AY27" s="21">
        <v>6.689</v>
      </c>
      <c r="AZ27" s="22"/>
      <c r="BA27" s="22"/>
    </row>
    <row r="28" spans="1:53" ht="12.75">
      <c r="A28" s="8" t="s">
        <v>3</v>
      </c>
      <c r="B28" s="7">
        <f>+B26*B27</f>
        <v>1338.3793229999999</v>
      </c>
      <c r="C28" s="7">
        <f aca="true" t="shared" si="7" ref="C28:AY28">+C26*C27</f>
        <v>1290.547384</v>
      </c>
      <c r="D28" s="7">
        <f t="shared" si="7"/>
        <v>1360.207128</v>
      </c>
      <c r="E28" s="7">
        <f t="shared" si="7"/>
        <v>1332.345888</v>
      </c>
      <c r="F28" s="7">
        <f t="shared" si="7"/>
        <v>1339.2054719999999</v>
      </c>
      <c r="G28" s="7">
        <f t="shared" si="7"/>
        <v>1286.3244689999997</v>
      </c>
      <c r="H28" s="7">
        <f t="shared" si="7"/>
        <v>1241.40051</v>
      </c>
      <c r="I28" s="7">
        <f t="shared" si="7"/>
        <v>1191.3756139999998</v>
      </c>
      <c r="J28" s="7">
        <f t="shared" si="7"/>
        <v>1228.64416</v>
      </c>
      <c r="K28" s="7">
        <f t="shared" si="7"/>
        <v>1273.3666349999999</v>
      </c>
      <c r="L28" s="7">
        <f t="shared" si="7"/>
        <v>1160.908848</v>
      </c>
      <c r="M28" s="7">
        <f t="shared" si="7"/>
        <v>1118.402516</v>
      </c>
      <c r="N28" s="7">
        <f t="shared" si="7"/>
        <v>1135.0558449999999</v>
      </c>
      <c r="O28" s="7">
        <f t="shared" si="7"/>
        <v>1108.352672</v>
      </c>
      <c r="P28" s="7">
        <f t="shared" si="7"/>
        <v>1065.276565</v>
      </c>
      <c r="Q28" s="7">
        <f t="shared" si="7"/>
        <v>1027.092946</v>
      </c>
      <c r="R28" s="7">
        <f t="shared" si="7"/>
        <v>1068.6456549999998</v>
      </c>
      <c r="S28" s="7">
        <f t="shared" si="7"/>
        <v>1171.98822</v>
      </c>
      <c r="T28" s="7">
        <f t="shared" si="7"/>
        <v>1163.4184770000002</v>
      </c>
      <c r="U28" s="7">
        <f t="shared" si="7"/>
        <v>1091.56041</v>
      </c>
      <c r="V28" s="7">
        <f t="shared" si="7"/>
        <v>1123.923144</v>
      </c>
      <c r="W28" s="7">
        <f t="shared" si="7"/>
        <v>1085.494016</v>
      </c>
      <c r="X28" s="7">
        <f t="shared" si="7"/>
        <v>1044.98558</v>
      </c>
      <c r="Y28" s="7">
        <f t="shared" si="7"/>
        <v>1015.9691459999999</v>
      </c>
      <c r="Z28" s="7">
        <f t="shared" si="7"/>
        <v>937.7375</v>
      </c>
      <c r="AA28" s="7">
        <f t="shared" si="7"/>
        <v>916.509776</v>
      </c>
      <c r="AB28" s="7">
        <f t="shared" si="7"/>
        <v>951.491772</v>
      </c>
      <c r="AC28" s="7">
        <f t="shared" si="7"/>
        <v>1031.7063600000001</v>
      </c>
      <c r="AD28" s="7">
        <f t="shared" si="7"/>
        <v>1017.315264</v>
      </c>
      <c r="AE28" s="7">
        <f t="shared" si="7"/>
        <v>1061.833755</v>
      </c>
      <c r="AF28" s="7">
        <f t="shared" si="7"/>
        <v>1084.1866559999999</v>
      </c>
      <c r="AG28" s="7">
        <f t="shared" si="7"/>
        <v>1174.938725</v>
      </c>
      <c r="AH28" s="7">
        <f t="shared" si="7"/>
        <v>1155.125426</v>
      </c>
      <c r="AI28" s="7">
        <f t="shared" si="7"/>
        <v>1114.4508</v>
      </c>
      <c r="AJ28" s="7">
        <f t="shared" si="7"/>
        <v>1087.4175</v>
      </c>
      <c r="AK28" s="7">
        <f t="shared" si="7"/>
        <v>1065.275568</v>
      </c>
      <c r="AL28" s="7">
        <f t="shared" si="7"/>
        <v>1051.2803000000001</v>
      </c>
      <c r="AM28" s="7">
        <f t="shared" si="7"/>
        <v>1083.541152</v>
      </c>
      <c r="AN28" s="7">
        <f t="shared" si="7"/>
        <v>1036.7334740000001</v>
      </c>
      <c r="AO28" s="7">
        <f t="shared" si="7"/>
        <v>987.6102840000001</v>
      </c>
      <c r="AP28" s="7">
        <f t="shared" si="7"/>
        <v>1036.48363</v>
      </c>
      <c r="AQ28" s="7">
        <f t="shared" si="7"/>
        <v>1081.461528</v>
      </c>
      <c r="AR28" s="7">
        <f t="shared" si="7"/>
        <v>1081.778775</v>
      </c>
      <c r="AS28" s="7">
        <f t="shared" si="7"/>
        <v>1118.6367719999998</v>
      </c>
      <c r="AT28" s="7">
        <f t="shared" si="7"/>
        <v>1144.227812</v>
      </c>
      <c r="AU28" s="7">
        <f t="shared" si="7"/>
        <v>1086.520656</v>
      </c>
      <c r="AV28" s="7">
        <f t="shared" si="7"/>
        <v>1102.315188</v>
      </c>
      <c r="AW28" s="7">
        <f t="shared" si="7"/>
        <v>1057.2405</v>
      </c>
      <c r="AX28" s="7">
        <f t="shared" si="7"/>
        <v>1061.4828</v>
      </c>
      <c r="AY28" s="7">
        <f t="shared" si="7"/>
        <v>1124.15334</v>
      </c>
      <c r="AZ28" s="19"/>
      <c r="BA28" s="19"/>
    </row>
    <row r="29" spans="1:53" ht="12.75">
      <c r="A29" s="9" t="s">
        <v>4</v>
      </c>
      <c r="B29" s="7">
        <f>+B28*0.9</f>
        <v>1204.5413907</v>
      </c>
      <c r="C29" s="7">
        <f aca="true" t="shared" si="8" ref="C29:AY29">+C28*0.9</f>
        <v>1161.4926456</v>
      </c>
      <c r="D29" s="7">
        <f t="shared" si="8"/>
        <v>1224.1864152</v>
      </c>
      <c r="E29" s="7">
        <f t="shared" si="8"/>
        <v>1199.1112992</v>
      </c>
      <c r="F29" s="7">
        <f t="shared" si="8"/>
        <v>1205.2849248</v>
      </c>
      <c r="G29" s="7">
        <f t="shared" si="8"/>
        <v>1157.6920220999998</v>
      </c>
      <c r="H29" s="7">
        <f t="shared" si="8"/>
        <v>1117.260459</v>
      </c>
      <c r="I29" s="7">
        <f t="shared" si="8"/>
        <v>1072.2380526</v>
      </c>
      <c r="J29" s="7">
        <f t="shared" si="8"/>
        <v>1105.7797440000002</v>
      </c>
      <c r="K29" s="7">
        <f t="shared" si="8"/>
        <v>1146.0299714999999</v>
      </c>
      <c r="L29" s="7">
        <f t="shared" si="8"/>
        <v>1044.8179632000001</v>
      </c>
      <c r="M29" s="7">
        <f t="shared" si="8"/>
        <v>1006.5622644000001</v>
      </c>
      <c r="N29" s="7">
        <f t="shared" si="8"/>
        <v>1021.5502604999999</v>
      </c>
      <c r="O29" s="7">
        <f t="shared" si="8"/>
        <v>997.5174048</v>
      </c>
      <c r="P29" s="7">
        <f t="shared" si="8"/>
        <v>958.7489085</v>
      </c>
      <c r="Q29" s="7">
        <f t="shared" si="8"/>
        <v>924.3836514</v>
      </c>
      <c r="R29" s="7">
        <f t="shared" si="8"/>
        <v>961.7810894999999</v>
      </c>
      <c r="S29" s="7">
        <f t="shared" si="8"/>
        <v>1054.789398</v>
      </c>
      <c r="T29" s="7">
        <f t="shared" si="8"/>
        <v>1047.0766293000001</v>
      </c>
      <c r="U29" s="7">
        <f t="shared" si="8"/>
        <v>982.4043690000001</v>
      </c>
      <c r="V29" s="7">
        <f t="shared" si="8"/>
        <v>1011.5308296000001</v>
      </c>
      <c r="W29" s="7">
        <f t="shared" si="8"/>
        <v>976.9446144000001</v>
      </c>
      <c r="X29" s="7">
        <f t="shared" si="8"/>
        <v>940.487022</v>
      </c>
      <c r="Y29" s="7">
        <f t="shared" si="8"/>
        <v>914.3722313999999</v>
      </c>
      <c r="Z29" s="7">
        <f t="shared" si="8"/>
        <v>843.96375</v>
      </c>
      <c r="AA29" s="7">
        <f t="shared" si="8"/>
        <v>824.8587984</v>
      </c>
      <c r="AB29" s="7">
        <f t="shared" si="8"/>
        <v>856.3425948</v>
      </c>
      <c r="AC29" s="7">
        <f t="shared" si="8"/>
        <v>928.5357240000002</v>
      </c>
      <c r="AD29" s="7">
        <f t="shared" si="8"/>
        <v>915.5837376</v>
      </c>
      <c r="AE29" s="7">
        <f t="shared" si="8"/>
        <v>955.6503795000001</v>
      </c>
      <c r="AF29" s="7">
        <f t="shared" si="8"/>
        <v>975.7679903999999</v>
      </c>
      <c r="AG29" s="7">
        <f t="shared" si="8"/>
        <v>1057.4448525</v>
      </c>
      <c r="AH29" s="7">
        <f t="shared" si="8"/>
        <v>1039.6128834</v>
      </c>
      <c r="AI29" s="7">
        <f t="shared" si="8"/>
        <v>1003.0057200000001</v>
      </c>
      <c r="AJ29" s="7">
        <f t="shared" si="8"/>
        <v>978.67575</v>
      </c>
      <c r="AK29" s="7">
        <f t="shared" si="8"/>
        <v>958.7480112000001</v>
      </c>
      <c r="AL29" s="7">
        <f t="shared" si="8"/>
        <v>946.1522700000002</v>
      </c>
      <c r="AM29" s="7">
        <f t="shared" si="8"/>
        <v>975.1870368</v>
      </c>
      <c r="AN29" s="7">
        <f t="shared" si="8"/>
        <v>933.0601266000001</v>
      </c>
      <c r="AO29" s="7">
        <f t="shared" si="8"/>
        <v>888.8492556000001</v>
      </c>
      <c r="AP29" s="7">
        <f t="shared" si="8"/>
        <v>932.8352669999999</v>
      </c>
      <c r="AQ29" s="7">
        <f t="shared" si="8"/>
        <v>973.3153752000001</v>
      </c>
      <c r="AR29" s="7">
        <f t="shared" si="8"/>
        <v>973.6008975</v>
      </c>
      <c r="AS29" s="7">
        <f t="shared" si="8"/>
        <v>1006.7730947999999</v>
      </c>
      <c r="AT29" s="7">
        <f t="shared" si="8"/>
        <v>1029.8050308000002</v>
      </c>
      <c r="AU29" s="7">
        <f t="shared" si="8"/>
        <v>977.8685903999999</v>
      </c>
      <c r="AV29" s="7">
        <f t="shared" si="8"/>
        <v>992.0836692</v>
      </c>
      <c r="AW29" s="7">
        <f t="shared" si="8"/>
        <v>951.5164500000001</v>
      </c>
      <c r="AX29" s="7">
        <f t="shared" si="8"/>
        <v>955.33452</v>
      </c>
      <c r="AY29" s="7">
        <f t="shared" si="8"/>
        <v>1011.738006</v>
      </c>
      <c r="AZ29" s="19"/>
      <c r="BA29" s="19"/>
    </row>
    <row r="30" spans="1:53" ht="12.75">
      <c r="A30" s="23" t="s">
        <v>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19"/>
      <c r="BA30" s="19"/>
    </row>
    <row r="31" spans="1:53" ht="12.75">
      <c r="A31" s="8" t="s">
        <v>1</v>
      </c>
      <c r="B31" s="7">
        <v>16.83</v>
      </c>
      <c r="C31" s="7">
        <v>16.23</v>
      </c>
      <c r="D31" s="7">
        <v>17.11</v>
      </c>
      <c r="E31" s="7">
        <v>16.75</v>
      </c>
      <c r="F31" s="7">
        <v>16.84</v>
      </c>
      <c r="G31" s="7">
        <v>16.18</v>
      </c>
      <c r="H31" s="7">
        <v>15.61</v>
      </c>
      <c r="I31" s="7">
        <v>14.98</v>
      </c>
      <c r="J31" s="7">
        <v>15.45</v>
      </c>
      <c r="K31" s="7">
        <v>16.01</v>
      </c>
      <c r="L31" s="7">
        <v>14.6</v>
      </c>
      <c r="M31" s="7">
        <v>14.06</v>
      </c>
      <c r="N31" s="7">
        <v>14.27</v>
      </c>
      <c r="O31" s="7">
        <v>13.94</v>
      </c>
      <c r="P31" s="7">
        <v>13.4</v>
      </c>
      <c r="Q31" s="7">
        <v>12.92</v>
      </c>
      <c r="R31" s="7">
        <v>13.44</v>
      </c>
      <c r="S31" s="7">
        <v>14.74</v>
      </c>
      <c r="T31" s="7">
        <v>14.63</v>
      </c>
      <c r="U31" s="7">
        <v>13.73</v>
      </c>
      <c r="V31" s="7">
        <v>14.13</v>
      </c>
      <c r="W31" s="7">
        <v>13.65</v>
      </c>
      <c r="X31" s="7">
        <v>11.98</v>
      </c>
      <c r="Y31" s="7">
        <v>11.65</v>
      </c>
      <c r="Z31" s="7">
        <v>10.75</v>
      </c>
      <c r="AA31" s="7">
        <v>10.51</v>
      </c>
      <c r="AB31" s="7">
        <v>10.91</v>
      </c>
      <c r="AC31" s="7">
        <v>11.83</v>
      </c>
      <c r="AD31" s="7">
        <v>11.66</v>
      </c>
      <c r="AE31" s="7">
        <v>12.17</v>
      </c>
      <c r="AF31" s="7">
        <v>12.43</v>
      </c>
      <c r="AG31" s="7">
        <v>12.6</v>
      </c>
      <c r="AH31" s="7">
        <v>12.39</v>
      </c>
      <c r="AI31" s="7">
        <v>11.95</v>
      </c>
      <c r="AJ31" s="7">
        <v>11.66</v>
      </c>
      <c r="AK31" s="7">
        <v>10.64</v>
      </c>
      <c r="AL31" s="7">
        <v>10.5</v>
      </c>
      <c r="AM31" s="7">
        <v>10.82</v>
      </c>
      <c r="AN31" s="7">
        <v>10.35</v>
      </c>
      <c r="AO31" s="7">
        <v>9.86</v>
      </c>
      <c r="AP31" s="7">
        <v>9.2</v>
      </c>
      <c r="AQ31" s="7">
        <v>9.6</v>
      </c>
      <c r="AR31" s="7">
        <v>9.6</v>
      </c>
      <c r="AS31" s="7">
        <v>9.93</v>
      </c>
      <c r="AT31" s="7">
        <v>10.16</v>
      </c>
      <c r="AU31" s="7">
        <v>9.64</v>
      </c>
      <c r="AV31" s="7">
        <v>9.78</v>
      </c>
      <c r="AW31" s="7">
        <v>9.38</v>
      </c>
      <c r="AX31" s="7">
        <v>9.03</v>
      </c>
      <c r="AY31" s="7">
        <v>9.56</v>
      </c>
      <c r="AZ31" s="19"/>
      <c r="BA31" s="19"/>
    </row>
    <row r="32" spans="1:53" ht="12.75">
      <c r="A32" s="10" t="s">
        <v>11</v>
      </c>
      <c r="B32" s="7">
        <v>64.19</v>
      </c>
      <c r="C32" s="7">
        <v>63.78</v>
      </c>
      <c r="D32" s="7">
        <v>64.37</v>
      </c>
      <c r="E32" s="7">
        <v>64.13</v>
      </c>
      <c r="F32" s="7">
        <v>64.19</v>
      </c>
      <c r="G32" s="7">
        <v>63.74</v>
      </c>
      <c r="H32" s="7">
        <v>63.36</v>
      </c>
      <c r="I32" s="7">
        <v>62.94</v>
      </c>
      <c r="J32" s="7">
        <v>63.25</v>
      </c>
      <c r="K32" s="7">
        <v>63.63</v>
      </c>
      <c r="L32" s="7">
        <v>62.68</v>
      </c>
      <c r="M32" s="7">
        <v>62.32</v>
      </c>
      <c r="N32" s="7">
        <v>62.46</v>
      </c>
      <c r="O32" s="7">
        <v>62.23</v>
      </c>
      <c r="P32" s="7">
        <v>61.86</v>
      </c>
      <c r="Q32" s="7">
        <v>61.54</v>
      </c>
      <c r="R32" s="7">
        <v>61.89</v>
      </c>
      <c r="S32" s="7">
        <v>62.77</v>
      </c>
      <c r="T32" s="7">
        <v>62.7</v>
      </c>
      <c r="U32" s="7">
        <v>62.09</v>
      </c>
      <c r="V32" s="7">
        <v>62.36</v>
      </c>
      <c r="W32" s="7">
        <v>62.04</v>
      </c>
      <c r="X32" s="7">
        <v>61.69</v>
      </c>
      <c r="Y32" s="7">
        <v>61.45</v>
      </c>
      <c r="Z32" s="7">
        <v>60.78</v>
      </c>
      <c r="AA32" s="7">
        <v>60.6</v>
      </c>
      <c r="AB32" s="7">
        <v>60.9</v>
      </c>
      <c r="AC32" s="7">
        <v>61.58</v>
      </c>
      <c r="AD32" s="7">
        <v>61.46</v>
      </c>
      <c r="AE32" s="7">
        <v>61.84</v>
      </c>
      <c r="AF32" s="7">
        <v>62.03</v>
      </c>
      <c r="AG32" s="7">
        <v>62.8</v>
      </c>
      <c r="AH32" s="7">
        <v>62.63</v>
      </c>
      <c r="AI32" s="7">
        <v>62.28</v>
      </c>
      <c r="AJ32" s="7">
        <v>62.05</v>
      </c>
      <c r="AK32" s="7">
        <v>61.86</v>
      </c>
      <c r="AL32" s="7">
        <v>61.75</v>
      </c>
      <c r="AM32" s="7">
        <v>62.02</v>
      </c>
      <c r="AN32" s="7">
        <v>61.62</v>
      </c>
      <c r="AO32" s="7">
        <v>61.2</v>
      </c>
      <c r="AP32" s="7">
        <v>61.62</v>
      </c>
      <c r="AQ32" s="7">
        <v>62</v>
      </c>
      <c r="AR32" s="7">
        <v>96.3</v>
      </c>
      <c r="AS32" s="7">
        <v>96.3</v>
      </c>
      <c r="AT32" s="7">
        <v>96.3</v>
      </c>
      <c r="AU32" s="7">
        <v>96.3</v>
      </c>
      <c r="AV32" s="7">
        <v>96.3</v>
      </c>
      <c r="AW32" s="7">
        <v>96.3</v>
      </c>
      <c r="AX32" s="7">
        <v>96.3</v>
      </c>
      <c r="AY32" s="7">
        <v>96.3</v>
      </c>
      <c r="AZ32" s="19"/>
      <c r="BA32" s="19"/>
    </row>
    <row r="33" spans="1:53" s="4" customFormat="1" ht="12.75">
      <c r="A33" s="24" t="s">
        <v>6</v>
      </c>
      <c r="B33" s="25">
        <f>+B29-B31-B32</f>
        <v>1123.5213907</v>
      </c>
      <c r="C33" s="25">
        <f aca="true" t="shared" si="9" ref="C33:AY33">+C29-C31-C32</f>
        <v>1081.4826456</v>
      </c>
      <c r="D33" s="25">
        <f t="shared" si="9"/>
        <v>1142.7064152000003</v>
      </c>
      <c r="E33" s="25">
        <f t="shared" si="9"/>
        <v>1118.2312992000002</v>
      </c>
      <c r="F33" s="25">
        <f t="shared" si="9"/>
        <v>1124.2549248</v>
      </c>
      <c r="G33" s="25">
        <f t="shared" si="9"/>
        <v>1077.7720220999997</v>
      </c>
      <c r="H33" s="25">
        <f t="shared" si="9"/>
        <v>1038.2904590000003</v>
      </c>
      <c r="I33" s="25">
        <f t="shared" si="9"/>
        <v>994.3180525999999</v>
      </c>
      <c r="J33" s="25">
        <f t="shared" si="9"/>
        <v>1027.0797440000001</v>
      </c>
      <c r="K33" s="25">
        <f t="shared" si="9"/>
        <v>1066.3899714999998</v>
      </c>
      <c r="L33" s="25">
        <f t="shared" si="9"/>
        <v>967.5379632000003</v>
      </c>
      <c r="M33" s="25">
        <f t="shared" si="9"/>
        <v>930.1822644000001</v>
      </c>
      <c r="N33" s="25">
        <f t="shared" si="9"/>
        <v>944.8202604999999</v>
      </c>
      <c r="O33" s="25">
        <f t="shared" si="9"/>
        <v>921.3474047999999</v>
      </c>
      <c r="P33" s="25">
        <f t="shared" si="9"/>
        <v>883.4889085</v>
      </c>
      <c r="Q33" s="25">
        <f t="shared" si="9"/>
        <v>849.9236514</v>
      </c>
      <c r="R33" s="25">
        <f t="shared" si="9"/>
        <v>886.4510894999999</v>
      </c>
      <c r="S33" s="25">
        <f t="shared" si="9"/>
        <v>977.2793979999999</v>
      </c>
      <c r="T33" s="25">
        <f t="shared" si="9"/>
        <v>969.7466293</v>
      </c>
      <c r="U33" s="25">
        <f t="shared" si="9"/>
        <v>906.584369</v>
      </c>
      <c r="V33" s="25">
        <f t="shared" si="9"/>
        <v>935.0408296</v>
      </c>
      <c r="W33" s="25">
        <f t="shared" si="9"/>
        <v>901.2546144000002</v>
      </c>
      <c r="X33" s="25">
        <f t="shared" si="9"/>
        <v>866.817022</v>
      </c>
      <c r="Y33" s="25">
        <f t="shared" si="9"/>
        <v>841.2722313999999</v>
      </c>
      <c r="Z33" s="25">
        <f t="shared" si="9"/>
        <v>772.43375</v>
      </c>
      <c r="AA33" s="25">
        <f t="shared" si="9"/>
        <v>753.7487983999999</v>
      </c>
      <c r="AB33" s="25">
        <f t="shared" si="9"/>
        <v>784.5325948000001</v>
      </c>
      <c r="AC33" s="25">
        <f t="shared" si="9"/>
        <v>855.1257240000001</v>
      </c>
      <c r="AD33" s="25">
        <f t="shared" si="9"/>
        <v>842.4637376</v>
      </c>
      <c r="AE33" s="25">
        <f t="shared" si="9"/>
        <v>881.6403795000001</v>
      </c>
      <c r="AF33" s="25">
        <f t="shared" si="9"/>
        <v>901.3079904</v>
      </c>
      <c r="AG33" s="25">
        <f t="shared" si="9"/>
        <v>982.0448525000002</v>
      </c>
      <c r="AH33" s="25">
        <f t="shared" si="9"/>
        <v>964.5928834</v>
      </c>
      <c r="AI33" s="25">
        <f t="shared" si="9"/>
        <v>928.7757200000001</v>
      </c>
      <c r="AJ33" s="25">
        <f t="shared" si="9"/>
        <v>904.9657500000001</v>
      </c>
      <c r="AK33" s="25">
        <f t="shared" si="9"/>
        <v>886.2480112000001</v>
      </c>
      <c r="AL33" s="25">
        <f t="shared" si="9"/>
        <v>873.9022700000002</v>
      </c>
      <c r="AM33" s="25">
        <f t="shared" si="9"/>
        <v>902.3470368</v>
      </c>
      <c r="AN33" s="25">
        <f t="shared" si="9"/>
        <v>861.0901266000001</v>
      </c>
      <c r="AO33" s="25">
        <f t="shared" si="9"/>
        <v>817.7892556</v>
      </c>
      <c r="AP33" s="25">
        <f t="shared" si="9"/>
        <v>862.0152669999999</v>
      </c>
      <c r="AQ33" s="25">
        <f t="shared" si="9"/>
        <v>901.7153752</v>
      </c>
      <c r="AR33" s="25">
        <f t="shared" si="9"/>
        <v>867.7008975</v>
      </c>
      <c r="AS33" s="25">
        <f t="shared" si="9"/>
        <v>900.5430948</v>
      </c>
      <c r="AT33" s="25">
        <f t="shared" si="9"/>
        <v>923.3450308000002</v>
      </c>
      <c r="AU33" s="25">
        <f t="shared" si="9"/>
        <v>871.9285904</v>
      </c>
      <c r="AV33" s="25">
        <f t="shared" si="9"/>
        <v>886.0036692000001</v>
      </c>
      <c r="AW33" s="25">
        <f t="shared" si="9"/>
        <v>845.8364500000001</v>
      </c>
      <c r="AX33" s="25">
        <f t="shared" si="9"/>
        <v>850.0045200000001</v>
      </c>
      <c r="AY33" s="25">
        <f t="shared" si="9"/>
        <v>905.8780060000001</v>
      </c>
      <c r="AZ33" s="26"/>
      <c r="BA33" s="26"/>
    </row>
    <row r="34" ht="12.75">
      <c r="A34" s="27" t="s">
        <v>8</v>
      </c>
    </row>
    <row r="36" spans="1:53" s="4" customFormat="1" ht="12.75">
      <c r="A36" s="15"/>
      <c r="B36" s="3">
        <v>37988</v>
      </c>
      <c r="C36" s="3">
        <v>37995</v>
      </c>
      <c r="D36" s="3">
        <v>38002</v>
      </c>
      <c r="E36" s="3">
        <v>38009</v>
      </c>
      <c r="F36" s="3">
        <v>38016</v>
      </c>
      <c r="G36" s="3">
        <v>38023</v>
      </c>
      <c r="H36" s="3">
        <v>38030</v>
      </c>
      <c r="I36" s="3">
        <v>38037</v>
      </c>
      <c r="J36" s="3">
        <v>38044</v>
      </c>
      <c r="K36" s="3">
        <v>38051</v>
      </c>
      <c r="L36" s="3">
        <v>38058</v>
      </c>
      <c r="M36" s="3">
        <v>38065</v>
      </c>
      <c r="N36" s="3">
        <v>38072</v>
      </c>
      <c r="O36" s="3">
        <v>38079</v>
      </c>
      <c r="P36" s="3">
        <v>38085</v>
      </c>
      <c r="Q36" s="3">
        <v>38093</v>
      </c>
      <c r="R36" s="3">
        <v>38100</v>
      </c>
      <c r="S36" s="3">
        <v>38107</v>
      </c>
      <c r="T36" s="3">
        <v>38114</v>
      </c>
      <c r="U36" s="3">
        <v>38121</v>
      </c>
      <c r="V36" s="3">
        <v>38128</v>
      </c>
      <c r="W36" s="3">
        <v>38135</v>
      </c>
      <c r="X36" s="3">
        <v>38142</v>
      </c>
      <c r="Y36" s="11">
        <v>38149</v>
      </c>
      <c r="Z36" s="11">
        <v>38156</v>
      </c>
      <c r="AA36" s="11">
        <v>38163</v>
      </c>
      <c r="AB36" s="11">
        <v>38170</v>
      </c>
      <c r="AC36" s="11">
        <v>38177</v>
      </c>
      <c r="AD36" s="11">
        <v>38184</v>
      </c>
      <c r="AE36" s="11">
        <v>38191</v>
      </c>
      <c r="AF36" s="11">
        <v>38198</v>
      </c>
      <c r="AG36" s="11">
        <v>38205</v>
      </c>
      <c r="AH36" s="11">
        <v>38212</v>
      </c>
      <c r="AI36" s="11">
        <v>38219</v>
      </c>
      <c r="AJ36" s="11">
        <v>38226</v>
      </c>
      <c r="AK36" s="11">
        <v>38233</v>
      </c>
      <c r="AL36" s="11">
        <v>38240</v>
      </c>
      <c r="AM36" s="11">
        <v>38247</v>
      </c>
      <c r="AN36" s="11">
        <v>38254</v>
      </c>
      <c r="AO36" s="11">
        <v>38261</v>
      </c>
      <c r="AP36" s="11">
        <v>38268</v>
      </c>
      <c r="AQ36" s="11">
        <v>38275</v>
      </c>
      <c r="AR36" s="11">
        <v>38282</v>
      </c>
      <c r="AS36" s="11">
        <v>38289</v>
      </c>
      <c r="AT36" s="11">
        <v>38296</v>
      </c>
      <c r="AU36" s="11">
        <v>38303</v>
      </c>
      <c r="AV36" s="11">
        <v>38310</v>
      </c>
      <c r="AW36" s="11">
        <v>38317</v>
      </c>
      <c r="AX36" s="11">
        <v>38324</v>
      </c>
      <c r="AY36" s="11">
        <v>38331</v>
      </c>
      <c r="AZ36" s="11">
        <v>38338</v>
      </c>
      <c r="BA36" s="11">
        <v>38351</v>
      </c>
    </row>
    <row r="37" spans="1:53" ht="12.75">
      <c r="A37" s="5" t="s">
        <v>2</v>
      </c>
      <c r="B37" s="6">
        <v>173.06</v>
      </c>
      <c r="C37" s="6">
        <v>166.15</v>
      </c>
      <c r="D37" s="6">
        <v>165.71</v>
      </c>
      <c r="E37" s="6">
        <v>161.85</v>
      </c>
      <c r="F37" s="6">
        <v>164.43</v>
      </c>
      <c r="G37" s="6">
        <v>160.94</v>
      </c>
      <c r="H37" s="6">
        <v>161.03</v>
      </c>
      <c r="I37" s="6">
        <v>158.18</v>
      </c>
      <c r="J37" s="6">
        <v>161.95</v>
      </c>
      <c r="K37" s="6">
        <v>157.08</v>
      </c>
      <c r="L37" s="6">
        <v>155.06</v>
      </c>
      <c r="M37" s="6">
        <v>169.11</v>
      </c>
      <c r="N37" s="6">
        <v>173.7</v>
      </c>
      <c r="O37" s="6">
        <v>176.83</v>
      </c>
      <c r="P37" s="6">
        <v>174.16</v>
      </c>
      <c r="Q37" s="6">
        <v>163.88</v>
      </c>
      <c r="R37" s="6">
        <v>158</v>
      </c>
      <c r="S37" s="6">
        <v>160.94</v>
      </c>
      <c r="T37" s="6">
        <v>162.96</v>
      </c>
      <c r="U37" s="6">
        <v>150.1</v>
      </c>
      <c r="V37" s="6">
        <v>150.74</v>
      </c>
      <c r="W37" s="6">
        <v>150.46</v>
      </c>
      <c r="X37" s="6">
        <v>154.32</v>
      </c>
      <c r="Y37" s="6">
        <v>146.79</v>
      </c>
      <c r="Z37" s="6">
        <v>146.46</v>
      </c>
      <c r="AA37" s="6">
        <v>142.27</v>
      </c>
      <c r="AB37" s="6">
        <v>142.56</v>
      </c>
      <c r="AC37" s="6">
        <v>140.73</v>
      </c>
      <c r="AD37" s="6">
        <v>143.37</v>
      </c>
      <c r="AE37" s="6">
        <v>143.52</v>
      </c>
      <c r="AF37" s="6">
        <v>136.94</v>
      </c>
      <c r="AG37" s="6">
        <v>138.19</v>
      </c>
      <c r="AH37" s="6">
        <v>133.89</v>
      </c>
      <c r="AI37" s="6">
        <v>141.46</v>
      </c>
      <c r="AJ37" s="6">
        <v>135.73</v>
      </c>
      <c r="AK37" s="6">
        <v>137.42</v>
      </c>
      <c r="AL37" s="6">
        <v>143.67</v>
      </c>
      <c r="AM37" s="6">
        <v>148.52</v>
      </c>
      <c r="AN37" s="6">
        <v>142.78</v>
      </c>
      <c r="AO37" s="6">
        <v>136.54</v>
      </c>
      <c r="AP37" s="6">
        <v>139.33</v>
      </c>
      <c r="AQ37" s="6">
        <v>144.47</v>
      </c>
      <c r="AR37" s="6">
        <v>140.87</v>
      </c>
      <c r="AS37" s="6">
        <v>145.28</v>
      </c>
      <c r="AT37" s="6">
        <v>144.92</v>
      </c>
      <c r="AU37" s="6">
        <v>143.7</v>
      </c>
      <c r="AV37" s="6">
        <v>146.83</v>
      </c>
      <c r="AW37" s="6">
        <v>139.7</v>
      </c>
      <c r="AX37" s="6">
        <v>140.18</v>
      </c>
      <c r="AY37" s="6">
        <v>135.95</v>
      </c>
      <c r="AZ37" s="6">
        <v>144.84</v>
      </c>
      <c r="BA37" s="6">
        <v>146.57</v>
      </c>
    </row>
    <row r="38" spans="1:53" ht="12.75">
      <c r="A38" s="20" t="s">
        <v>0</v>
      </c>
      <c r="B38" s="21">
        <v>6.6756</v>
      </c>
      <c r="C38" s="21">
        <v>6.735</v>
      </c>
      <c r="D38" s="21">
        <v>7.33</v>
      </c>
      <c r="E38" s="21">
        <v>7.1327</v>
      </c>
      <c r="F38" s="21">
        <v>6.9979</v>
      </c>
      <c r="G38" s="21">
        <v>7.0721</v>
      </c>
      <c r="H38" s="21">
        <v>6.5703</v>
      </c>
      <c r="I38" s="21">
        <v>6.7</v>
      </c>
      <c r="J38" s="21">
        <v>6.6489</v>
      </c>
      <c r="K38" s="21">
        <v>6.846</v>
      </c>
      <c r="L38" s="21">
        <v>6.6751</v>
      </c>
      <c r="M38" s="21">
        <v>6.6403</v>
      </c>
      <c r="N38" s="21">
        <v>6.553</v>
      </c>
      <c r="O38" s="21">
        <v>6.4026</v>
      </c>
      <c r="P38" s="21">
        <v>6.3112</v>
      </c>
      <c r="Q38" s="21">
        <v>6.4285</v>
      </c>
      <c r="R38" s="21">
        <v>6.7254</v>
      </c>
      <c r="S38" s="21">
        <v>6.9289</v>
      </c>
      <c r="T38" s="21">
        <v>7.0382</v>
      </c>
      <c r="U38" s="21">
        <v>6.79</v>
      </c>
      <c r="V38" s="21">
        <v>6.7481</v>
      </c>
      <c r="W38" s="21">
        <v>6.5001</v>
      </c>
      <c r="X38" s="21">
        <v>6.421</v>
      </c>
      <c r="Y38" s="21">
        <v>6.5054</v>
      </c>
      <c r="Z38" s="21">
        <v>6.3804</v>
      </c>
      <c r="AA38" s="21">
        <v>6.2777</v>
      </c>
      <c r="AB38" s="21">
        <v>6.1086</v>
      </c>
      <c r="AC38" s="21">
        <v>6.1092</v>
      </c>
      <c r="AD38" s="21">
        <v>5.9315</v>
      </c>
      <c r="AE38" s="21">
        <v>6.2071</v>
      </c>
      <c r="AF38" s="21">
        <v>6.2662</v>
      </c>
      <c r="AG38" s="21">
        <v>6.1198</v>
      </c>
      <c r="AH38" s="21">
        <v>6.478</v>
      </c>
      <c r="AI38" s="21">
        <v>6.5535</v>
      </c>
      <c r="AJ38" s="21">
        <v>6.7395</v>
      </c>
      <c r="AK38" s="21">
        <v>6.6405</v>
      </c>
      <c r="AL38" s="21">
        <v>6.5698</v>
      </c>
      <c r="AM38" s="21">
        <v>6.5551</v>
      </c>
      <c r="AN38" s="21">
        <v>6.4128</v>
      </c>
      <c r="AO38" s="21">
        <v>6.474</v>
      </c>
      <c r="AP38" s="21">
        <v>6.5495</v>
      </c>
      <c r="AQ38" s="21">
        <v>6.4454</v>
      </c>
      <c r="AR38" s="21">
        <v>6.1928</v>
      </c>
      <c r="AS38" s="21">
        <v>6.1375</v>
      </c>
      <c r="AT38" s="21">
        <v>6.1029</v>
      </c>
      <c r="AU38" s="21">
        <v>6.1193</v>
      </c>
      <c r="AV38" s="21">
        <v>5.9954</v>
      </c>
      <c r="AW38" s="21">
        <v>5.8384</v>
      </c>
      <c r="AX38" s="21">
        <v>5.7792</v>
      </c>
      <c r="AY38" s="21">
        <v>5.813</v>
      </c>
      <c r="AZ38" s="21">
        <v>5.7884</v>
      </c>
      <c r="BA38" s="21">
        <v>5.6421</v>
      </c>
    </row>
    <row r="39" spans="1:53" ht="12.75">
      <c r="A39" s="8" t="s">
        <v>3</v>
      </c>
      <c r="B39" s="7">
        <f aca="true" t="shared" si="10" ref="B39:AG39">+B37*B38</f>
        <v>1155.279336</v>
      </c>
      <c r="C39" s="7">
        <f t="shared" si="10"/>
        <v>1119.02025</v>
      </c>
      <c r="D39" s="7">
        <f t="shared" si="10"/>
        <v>1214.6543000000001</v>
      </c>
      <c r="E39" s="7">
        <f t="shared" si="10"/>
        <v>1154.427495</v>
      </c>
      <c r="F39" s="7">
        <f t="shared" si="10"/>
        <v>1150.664697</v>
      </c>
      <c r="G39" s="7">
        <f t="shared" si="10"/>
        <v>1138.1837739999999</v>
      </c>
      <c r="H39" s="7">
        <f t="shared" si="10"/>
        <v>1058.0154089999999</v>
      </c>
      <c r="I39" s="7">
        <f t="shared" si="10"/>
        <v>1059.806</v>
      </c>
      <c r="J39" s="7">
        <f t="shared" si="10"/>
        <v>1076.789355</v>
      </c>
      <c r="K39" s="7">
        <f t="shared" si="10"/>
        <v>1075.36968</v>
      </c>
      <c r="L39" s="7">
        <f t="shared" si="10"/>
        <v>1035.041006</v>
      </c>
      <c r="M39" s="7">
        <f t="shared" si="10"/>
        <v>1122.941133</v>
      </c>
      <c r="N39" s="7">
        <f t="shared" si="10"/>
        <v>1138.2560999999998</v>
      </c>
      <c r="O39" s="7">
        <f t="shared" si="10"/>
        <v>1132.171758</v>
      </c>
      <c r="P39" s="7">
        <f t="shared" si="10"/>
        <v>1099.158592</v>
      </c>
      <c r="Q39" s="7">
        <f t="shared" si="10"/>
        <v>1053.5025799999999</v>
      </c>
      <c r="R39" s="7">
        <f t="shared" si="10"/>
        <v>1062.6132</v>
      </c>
      <c r="S39" s="7">
        <f t="shared" si="10"/>
        <v>1115.137166</v>
      </c>
      <c r="T39" s="7">
        <f t="shared" si="10"/>
        <v>1146.945072</v>
      </c>
      <c r="U39" s="7">
        <f t="shared" si="10"/>
        <v>1019.179</v>
      </c>
      <c r="V39" s="7">
        <f t="shared" si="10"/>
        <v>1017.2085940000001</v>
      </c>
      <c r="W39" s="7">
        <f t="shared" si="10"/>
        <v>978.005046</v>
      </c>
      <c r="X39" s="7">
        <f t="shared" si="10"/>
        <v>990.88872</v>
      </c>
      <c r="Y39" s="7">
        <f t="shared" si="10"/>
        <v>954.9276659999999</v>
      </c>
      <c r="Z39" s="7">
        <f t="shared" si="10"/>
        <v>934.473384</v>
      </c>
      <c r="AA39" s="7">
        <f t="shared" si="10"/>
        <v>893.1283790000001</v>
      </c>
      <c r="AB39" s="7">
        <f t="shared" si="10"/>
        <v>870.8420160000001</v>
      </c>
      <c r="AC39" s="7">
        <f t="shared" si="10"/>
        <v>859.747716</v>
      </c>
      <c r="AD39" s="7">
        <f t="shared" si="10"/>
        <v>850.399155</v>
      </c>
      <c r="AE39" s="7">
        <f t="shared" si="10"/>
        <v>890.842992</v>
      </c>
      <c r="AF39" s="7">
        <f t="shared" si="10"/>
        <v>858.093428</v>
      </c>
      <c r="AG39" s="7">
        <f t="shared" si="10"/>
        <v>845.695162</v>
      </c>
      <c r="AH39" s="7">
        <f aca="true" t="shared" si="11" ref="AH39:BA39">+AH37*AH38</f>
        <v>867.3394199999999</v>
      </c>
      <c r="AI39" s="7">
        <f t="shared" si="11"/>
        <v>927.05811</v>
      </c>
      <c r="AJ39" s="7">
        <f t="shared" si="11"/>
        <v>914.7523349999999</v>
      </c>
      <c r="AK39" s="7">
        <f t="shared" si="11"/>
        <v>912.53751</v>
      </c>
      <c r="AL39" s="7">
        <f t="shared" si="11"/>
        <v>943.8831659999998</v>
      </c>
      <c r="AM39" s="7">
        <f t="shared" si="11"/>
        <v>973.5634520000001</v>
      </c>
      <c r="AN39" s="7">
        <f t="shared" si="11"/>
        <v>915.619584</v>
      </c>
      <c r="AO39" s="7">
        <f t="shared" si="11"/>
        <v>883.95996</v>
      </c>
      <c r="AP39" s="7">
        <f t="shared" si="11"/>
        <v>912.5418350000001</v>
      </c>
      <c r="AQ39" s="7">
        <f t="shared" si="11"/>
        <v>931.1669380000001</v>
      </c>
      <c r="AR39" s="7">
        <f t="shared" si="11"/>
        <v>872.3797360000001</v>
      </c>
      <c r="AS39" s="7">
        <f t="shared" si="11"/>
        <v>891.6560000000001</v>
      </c>
      <c r="AT39" s="7">
        <f t="shared" si="11"/>
        <v>884.4322679999999</v>
      </c>
      <c r="AU39" s="7">
        <f t="shared" si="11"/>
        <v>879.34341</v>
      </c>
      <c r="AV39" s="7">
        <f t="shared" si="11"/>
        <v>880.3045820000001</v>
      </c>
      <c r="AW39" s="7">
        <f t="shared" si="11"/>
        <v>815.62448</v>
      </c>
      <c r="AX39" s="7">
        <f t="shared" si="11"/>
        <v>810.1282560000001</v>
      </c>
      <c r="AY39" s="7">
        <f t="shared" si="11"/>
        <v>790.2773499999998</v>
      </c>
      <c r="AZ39" s="7">
        <f t="shared" si="11"/>
        <v>838.3918560000001</v>
      </c>
      <c r="BA39" s="7">
        <f t="shared" si="11"/>
        <v>826.962597</v>
      </c>
    </row>
    <row r="40" spans="1:53" ht="12.75">
      <c r="A40" s="9" t="s">
        <v>4</v>
      </c>
      <c r="B40" s="7">
        <f aca="true" t="shared" si="12" ref="B40:AG40">+B39*0.9</f>
        <v>1039.7514024000002</v>
      </c>
      <c r="C40" s="7">
        <f t="shared" si="12"/>
        <v>1007.118225</v>
      </c>
      <c r="D40" s="7">
        <f t="shared" si="12"/>
        <v>1093.1888700000002</v>
      </c>
      <c r="E40" s="7">
        <f t="shared" si="12"/>
        <v>1038.9847455</v>
      </c>
      <c r="F40" s="7">
        <f t="shared" si="12"/>
        <v>1035.5982273</v>
      </c>
      <c r="G40" s="7">
        <f t="shared" si="12"/>
        <v>1024.3653966</v>
      </c>
      <c r="H40" s="7">
        <f t="shared" si="12"/>
        <v>952.2138680999999</v>
      </c>
      <c r="I40" s="7">
        <f t="shared" si="12"/>
        <v>953.8254000000001</v>
      </c>
      <c r="J40" s="7">
        <f t="shared" si="12"/>
        <v>969.1104194999999</v>
      </c>
      <c r="K40" s="7">
        <f t="shared" si="12"/>
        <v>967.832712</v>
      </c>
      <c r="L40" s="7">
        <f t="shared" si="12"/>
        <v>931.5369053999999</v>
      </c>
      <c r="M40" s="7">
        <f t="shared" si="12"/>
        <v>1010.6470197000001</v>
      </c>
      <c r="N40" s="7">
        <f t="shared" si="12"/>
        <v>1024.43049</v>
      </c>
      <c r="O40" s="7">
        <f t="shared" si="12"/>
        <v>1018.9545822</v>
      </c>
      <c r="P40" s="7">
        <f t="shared" si="12"/>
        <v>989.2427328</v>
      </c>
      <c r="Q40" s="7">
        <f t="shared" si="12"/>
        <v>948.1523219999999</v>
      </c>
      <c r="R40" s="7">
        <f t="shared" si="12"/>
        <v>956.35188</v>
      </c>
      <c r="S40" s="7">
        <f t="shared" si="12"/>
        <v>1003.6234494</v>
      </c>
      <c r="T40" s="7">
        <f t="shared" si="12"/>
        <v>1032.2505648000001</v>
      </c>
      <c r="U40" s="7">
        <f t="shared" si="12"/>
        <v>917.2610999999999</v>
      </c>
      <c r="V40" s="7">
        <f t="shared" si="12"/>
        <v>915.4877346000001</v>
      </c>
      <c r="W40" s="7">
        <f t="shared" si="12"/>
        <v>880.2045414</v>
      </c>
      <c r="X40" s="7">
        <f t="shared" si="12"/>
        <v>891.799848</v>
      </c>
      <c r="Y40" s="7">
        <f t="shared" si="12"/>
        <v>859.4348994</v>
      </c>
      <c r="Z40" s="7">
        <f t="shared" si="12"/>
        <v>841.0260456</v>
      </c>
      <c r="AA40" s="7">
        <f t="shared" si="12"/>
        <v>803.8155411000001</v>
      </c>
      <c r="AB40" s="7">
        <f t="shared" si="12"/>
        <v>783.7578144</v>
      </c>
      <c r="AC40" s="7">
        <f t="shared" si="12"/>
        <v>773.7729444</v>
      </c>
      <c r="AD40" s="7">
        <f t="shared" si="12"/>
        <v>765.3592395</v>
      </c>
      <c r="AE40" s="7">
        <f t="shared" si="12"/>
        <v>801.7586928</v>
      </c>
      <c r="AF40" s="7">
        <f t="shared" si="12"/>
        <v>772.2840852</v>
      </c>
      <c r="AG40" s="7">
        <f t="shared" si="12"/>
        <v>761.1256458</v>
      </c>
      <c r="AH40" s="7">
        <f aca="true" t="shared" si="13" ref="AH40:BA40">+AH39*0.9</f>
        <v>780.605478</v>
      </c>
      <c r="AI40" s="7">
        <f t="shared" si="13"/>
        <v>834.352299</v>
      </c>
      <c r="AJ40" s="7">
        <f t="shared" si="13"/>
        <v>823.2771015</v>
      </c>
      <c r="AK40" s="7">
        <f t="shared" si="13"/>
        <v>821.283759</v>
      </c>
      <c r="AL40" s="7">
        <f t="shared" si="13"/>
        <v>849.4948493999999</v>
      </c>
      <c r="AM40" s="7">
        <f t="shared" si="13"/>
        <v>876.2071068000001</v>
      </c>
      <c r="AN40" s="7">
        <f t="shared" si="13"/>
        <v>824.0576256</v>
      </c>
      <c r="AO40" s="7">
        <f t="shared" si="13"/>
        <v>795.563964</v>
      </c>
      <c r="AP40" s="7">
        <f t="shared" si="13"/>
        <v>821.2876515000002</v>
      </c>
      <c r="AQ40" s="7">
        <f t="shared" si="13"/>
        <v>838.0502442000001</v>
      </c>
      <c r="AR40" s="7">
        <f t="shared" si="13"/>
        <v>785.1417624000001</v>
      </c>
      <c r="AS40" s="7">
        <f t="shared" si="13"/>
        <v>802.4904</v>
      </c>
      <c r="AT40" s="7">
        <f t="shared" si="13"/>
        <v>795.9890412</v>
      </c>
      <c r="AU40" s="7">
        <f t="shared" si="13"/>
        <v>791.4090689999999</v>
      </c>
      <c r="AV40" s="7">
        <f t="shared" si="13"/>
        <v>792.2741238000001</v>
      </c>
      <c r="AW40" s="7">
        <f t="shared" si="13"/>
        <v>734.0620319999999</v>
      </c>
      <c r="AX40" s="7">
        <f t="shared" si="13"/>
        <v>729.1154304</v>
      </c>
      <c r="AY40" s="7">
        <f t="shared" si="13"/>
        <v>711.2496149999998</v>
      </c>
      <c r="AZ40" s="7">
        <f t="shared" si="13"/>
        <v>754.5526704000001</v>
      </c>
      <c r="BA40" s="7">
        <f t="shared" si="13"/>
        <v>744.2663373</v>
      </c>
    </row>
    <row r="41" spans="1:53" ht="12.75">
      <c r="A41" s="23" t="s">
        <v>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</row>
    <row r="42" spans="1:53" ht="12.75">
      <c r="A42" s="8" t="s">
        <v>1</v>
      </c>
      <c r="B42" s="7">
        <v>9.83</v>
      </c>
      <c r="C42" s="7">
        <v>9.52</v>
      </c>
      <c r="D42" s="7">
        <v>10.33</v>
      </c>
      <c r="E42" s="7">
        <v>9.82</v>
      </c>
      <c r="F42" s="7">
        <v>9.79</v>
      </c>
      <c r="G42" s="7">
        <v>9.68</v>
      </c>
      <c r="H42" s="7">
        <v>9</v>
      </c>
      <c r="I42" s="7">
        <v>9.02</v>
      </c>
      <c r="J42" s="7">
        <v>9.16</v>
      </c>
      <c r="K42" s="7">
        <v>9.15</v>
      </c>
      <c r="L42" s="7">
        <v>8.8</v>
      </c>
      <c r="M42" s="7">
        <v>9.55</v>
      </c>
      <c r="N42" s="7">
        <v>9.68</v>
      </c>
      <c r="O42" s="7">
        <v>9.63</v>
      </c>
      <c r="P42" s="7">
        <v>9.35</v>
      </c>
      <c r="Q42" s="7">
        <v>8.96</v>
      </c>
      <c r="R42" s="7">
        <v>9.04</v>
      </c>
      <c r="S42" s="7">
        <v>9.49</v>
      </c>
      <c r="T42" s="7">
        <v>9.76</v>
      </c>
      <c r="U42" s="7">
        <v>8.67</v>
      </c>
      <c r="V42" s="7">
        <v>8.65</v>
      </c>
      <c r="W42" s="7">
        <v>8.32</v>
      </c>
      <c r="X42" s="7">
        <v>8.43</v>
      </c>
      <c r="Y42" s="7">
        <v>8.12</v>
      </c>
      <c r="Z42" s="7">
        <v>7.95</v>
      </c>
      <c r="AA42" s="7">
        <v>7.6</v>
      </c>
      <c r="AB42" s="7">
        <v>7.41</v>
      </c>
      <c r="AC42" s="7">
        <v>7.31</v>
      </c>
      <c r="AD42" s="7">
        <v>7.23</v>
      </c>
      <c r="AE42" s="7">
        <v>7.58</v>
      </c>
      <c r="AF42" s="7">
        <v>7.3</v>
      </c>
      <c r="AG42" s="7">
        <v>7.19</v>
      </c>
      <c r="AH42" s="7">
        <v>7.06</v>
      </c>
      <c r="AI42" s="7">
        <v>7.54</v>
      </c>
      <c r="AJ42" s="7">
        <v>7.44</v>
      </c>
      <c r="AK42" s="7">
        <v>7.43</v>
      </c>
      <c r="AL42" s="7">
        <v>7.68</v>
      </c>
      <c r="AM42" s="7">
        <v>7.92</v>
      </c>
      <c r="AN42" s="7">
        <v>7.45</v>
      </c>
      <c r="AO42" s="7">
        <v>7.19</v>
      </c>
      <c r="AP42" s="7">
        <v>7.43</v>
      </c>
      <c r="AQ42" s="7">
        <v>7.58</v>
      </c>
      <c r="AR42" s="7">
        <v>7.1</v>
      </c>
      <c r="AS42" s="7">
        <v>7.26</v>
      </c>
      <c r="AT42" s="7">
        <v>7.2</v>
      </c>
      <c r="AU42" s="7">
        <v>7.16</v>
      </c>
      <c r="AV42" s="7">
        <v>7.16</v>
      </c>
      <c r="AW42" s="7">
        <v>6.64</v>
      </c>
      <c r="AX42" s="7">
        <v>6.59</v>
      </c>
      <c r="AY42" s="7">
        <v>6.43</v>
      </c>
      <c r="AZ42" s="7">
        <v>6.82</v>
      </c>
      <c r="BA42" s="7">
        <v>6.73</v>
      </c>
    </row>
    <row r="43" spans="1:53" ht="12.75">
      <c r="A43" s="10" t="s">
        <v>11</v>
      </c>
      <c r="B43" s="7">
        <v>96.3</v>
      </c>
      <c r="C43" s="7">
        <v>96.3</v>
      </c>
      <c r="D43" s="7">
        <v>96.3</v>
      </c>
      <c r="E43" s="7">
        <v>96.3</v>
      </c>
      <c r="F43" s="7">
        <v>92.02</v>
      </c>
      <c r="G43" s="7">
        <v>92.02</v>
      </c>
      <c r="H43" s="7">
        <v>92.02</v>
      </c>
      <c r="I43" s="7">
        <v>92.02</v>
      </c>
      <c r="J43" s="7">
        <v>92.02</v>
      </c>
      <c r="K43" s="7">
        <v>92.02</v>
      </c>
      <c r="L43" s="7">
        <v>92.02</v>
      </c>
      <c r="M43" s="7">
        <v>92.02</v>
      </c>
      <c r="N43" s="7">
        <v>92.02</v>
      </c>
      <c r="O43" s="7">
        <v>92.02</v>
      </c>
      <c r="P43" s="7">
        <v>92.02</v>
      </c>
      <c r="Q43" s="7">
        <v>92.02</v>
      </c>
      <c r="R43" s="7">
        <v>92.02</v>
      </c>
      <c r="S43" s="7">
        <v>92.02</v>
      </c>
      <c r="T43" s="7">
        <v>92.02</v>
      </c>
      <c r="U43" s="7">
        <v>92.02</v>
      </c>
      <c r="V43" s="7">
        <v>92.02</v>
      </c>
      <c r="W43" s="7">
        <v>92.02</v>
      </c>
      <c r="X43" s="7">
        <v>92.02</v>
      </c>
      <c r="Y43" s="7">
        <v>92.02</v>
      </c>
      <c r="Z43" s="7">
        <v>92.02</v>
      </c>
      <c r="AA43" s="7">
        <v>103.51</v>
      </c>
      <c r="AB43" s="7">
        <v>103.51</v>
      </c>
      <c r="AC43" s="7">
        <v>103.51</v>
      </c>
      <c r="AD43" s="7">
        <v>103.51</v>
      </c>
      <c r="AE43" s="7">
        <v>103.51</v>
      </c>
      <c r="AF43" s="7">
        <v>103.51</v>
      </c>
      <c r="AG43" s="7">
        <v>103.51</v>
      </c>
      <c r="AH43" s="7">
        <v>103.51</v>
      </c>
      <c r="AI43" s="7">
        <v>103.51</v>
      </c>
      <c r="AJ43" s="7">
        <v>103.51</v>
      </c>
      <c r="AK43" s="7">
        <v>103.51</v>
      </c>
      <c r="AL43" s="7">
        <v>103.51</v>
      </c>
      <c r="AM43" s="7">
        <v>103.51</v>
      </c>
      <c r="AN43" s="7">
        <v>103.51</v>
      </c>
      <c r="AO43" s="7">
        <v>103.51</v>
      </c>
      <c r="AP43" s="7">
        <v>103.51</v>
      </c>
      <c r="AQ43" s="7">
        <v>103.51</v>
      </c>
      <c r="AR43" s="7">
        <v>90.81</v>
      </c>
      <c r="AS43" s="7">
        <f aca="true" t="shared" si="14" ref="AS43:BA43">AR43</f>
        <v>90.81</v>
      </c>
      <c r="AT43" s="7">
        <f t="shared" si="14"/>
        <v>90.81</v>
      </c>
      <c r="AU43" s="7">
        <f t="shared" si="14"/>
        <v>90.81</v>
      </c>
      <c r="AV43" s="7">
        <f t="shared" si="14"/>
        <v>90.81</v>
      </c>
      <c r="AW43" s="7">
        <f t="shared" si="14"/>
        <v>90.81</v>
      </c>
      <c r="AX43" s="7">
        <f t="shared" si="14"/>
        <v>90.81</v>
      </c>
      <c r="AY43" s="7">
        <f t="shared" si="14"/>
        <v>90.81</v>
      </c>
      <c r="AZ43" s="7">
        <f t="shared" si="14"/>
        <v>90.81</v>
      </c>
      <c r="BA43" s="7">
        <f t="shared" si="14"/>
        <v>90.81</v>
      </c>
    </row>
    <row r="44" spans="1:53" s="4" customFormat="1" ht="12.75">
      <c r="A44" s="24" t="s">
        <v>6</v>
      </c>
      <c r="B44" s="25">
        <f>+B40-B42-B43</f>
        <v>933.6214024000003</v>
      </c>
      <c r="C44" s="25">
        <f aca="true" t="shared" si="15" ref="C44:BA44">+C40-C42-C43</f>
        <v>901.2982250000001</v>
      </c>
      <c r="D44" s="25">
        <f t="shared" si="15"/>
        <v>986.5588700000003</v>
      </c>
      <c r="E44" s="25">
        <f t="shared" si="15"/>
        <v>932.8647455</v>
      </c>
      <c r="F44" s="25">
        <f t="shared" si="15"/>
        <v>933.7882273</v>
      </c>
      <c r="G44" s="25">
        <f t="shared" si="15"/>
        <v>922.6653966</v>
      </c>
      <c r="H44" s="25">
        <f t="shared" si="15"/>
        <v>851.1938680999999</v>
      </c>
      <c r="I44" s="25">
        <f t="shared" si="15"/>
        <v>852.7854000000001</v>
      </c>
      <c r="J44" s="25">
        <f t="shared" si="15"/>
        <v>867.9304195</v>
      </c>
      <c r="K44" s="25">
        <f t="shared" si="15"/>
        <v>866.662712</v>
      </c>
      <c r="L44" s="25">
        <f t="shared" si="15"/>
        <v>830.7169054</v>
      </c>
      <c r="M44" s="25">
        <f t="shared" si="15"/>
        <v>909.0770197000002</v>
      </c>
      <c r="N44" s="25">
        <f t="shared" si="15"/>
        <v>922.73049</v>
      </c>
      <c r="O44" s="25">
        <f t="shared" si="15"/>
        <v>917.3045822</v>
      </c>
      <c r="P44" s="25">
        <f t="shared" si="15"/>
        <v>887.8727328</v>
      </c>
      <c r="Q44" s="25">
        <f t="shared" si="15"/>
        <v>847.1723219999999</v>
      </c>
      <c r="R44" s="25">
        <f t="shared" si="15"/>
        <v>855.2918800000001</v>
      </c>
      <c r="S44" s="25">
        <f t="shared" si="15"/>
        <v>902.1134494</v>
      </c>
      <c r="T44" s="25">
        <f t="shared" si="15"/>
        <v>930.4705648000001</v>
      </c>
      <c r="U44" s="25">
        <f t="shared" si="15"/>
        <v>816.5711</v>
      </c>
      <c r="V44" s="25">
        <f t="shared" si="15"/>
        <v>814.8177346000001</v>
      </c>
      <c r="W44" s="25">
        <f t="shared" si="15"/>
        <v>779.8645414</v>
      </c>
      <c r="X44" s="25">
        <f t="shared" si="15"/>
        <v>791.3498480000001</v>
      </c>
      <c r="Y44" s="25">
        <f t="shared" si="15"/>
        <v>759.2948994</v>
      </c>
      <c r="Z44" s="25">
        <f t="shared" si="15"/>
        <v>741.0560456</v>
      </c>
      <c r="AA44" s="25">
        <f t="shared" si="15"/>
        <v>692.7055411000001</v>
      </c>
      <c r="AB44" s="25">
        <f t="shared" si="15"/>
        <v>672.8378144000001</v>
      </c>
      <c r="AC44" s="25">
        <f t="shared" si="15"/>
        <v>662.9529444000001</v>
      </c>
      <c r="AD44" s="25">
        <f t="shared" si="15"/>
        <v>654.6192394999999</v>
      </c>
      <c r="AE44" s="25">
        <f t="shared" si="15"/>
        <v>690.6686927999999</v>
      </c>
      <c r="AF44" s="25">
        <f t="shared" si="15"/>
        <v>661.4740852000001</v>
      </c>
      <c r="AG44" s="25">
        <f t="shared" si="15"/>
        <v>650.4256458</v>
      </c>
      <c r="AH44" s="25">
        <f t="shared" si="15"/>
        <v>670.035478</v>
      </c>
      <c r="AI44" s="25">
        <f t="shared" si="15"/>
        <v>723.3022990000001</v>
      </c>
      <c r="AJ44" s="25">
        <f t="shared" si="15"/>
        <v>712.3271014999999</v>
      </c>
      <c r="AK44" s="25">
        <f t="shared" si="15"/>
        <v>710.3437590000001</v>
      </c>
      <c r="AL44" s="25">
        <f t="shared" si="15"/>
        <v>738.3048494</v>
      </c>
      <c r="AM44" s="25">
        <f t="shared" si="15"/>
        <v>764.7771068000002</v>
      </c>
      <c r="AN44" s="25">
        <f t="shared" si="15"/>
        <v>713.0976256</v>
      </c>
      <c r="AO44" s="25">
        <f t="shared" si="15"/>
        <v>684.863964</v>
      </c>
      <c r="AP44" s="25">
        <f t="shared" si="15"/>
        <v>710.3476515000002</v>
      </c>
      <c r="AQ44" s="25">
        <f t="shared" si="15"/>
        <v>726.9602442</v>
      </c>
      <c r="AR44" s="25">
        <f t="shared" si="15"/>
        <v>687.2317624</v>
      </c>
      <c r="AS44" s="25">
        <f t="shared" si="15"/>
        <v>704.4204</v>
      </c>
      <c r="AT44" s="25">
        <f t="shared" si="15"/>
        <v>697.9790412</v>
      </c>
      <c r="AU44" s="25">
        <f t="shared" si="15"/>
        <v>693.439069</v>
      </c>
      <c r="AV44" s="25">
        <f t="shared" si="15"/>
        <v>694.3041238000001</v>
      </c>
      <c r="AW44" s="25">
        <f t="shared" si="15"/>
        <v>636.612032</v>
      </c>
      <c r="AX44" s="25">
        <f t="shared" si="15"/>
        <v>631.7154304000001</v>
      </c>
      <c r="AY44" s="25">
        <f t="shared" si="15"/>
        <v>614.0096149999999</v>
      </c>
      <c r="AZ44" s="25">
        <f t="shared" si="15"/>
        <v>656.9226704</v>
      </c>
      <c r="BA44" s="25">
        <f t="shared" si="15"/>
        <v>646.7263373000001</v>
      </c>
    </row>
    <row r="45" ht="12.75">
      <c r="A45" s="27" t="s">
        <v>8</v>
      </c>
    </row>
    <row r="47" spans="1:52" s="4" customFormat="1" ht="12.75">
      <c r="A47" s="15"/>
      <c r="B47" s="3">
        <v>38359</v>
      </c>
      <c r="C47" s="3">
        <v>38366</v>
      </c>
      <c r="D47" s="3">
        <v>38373</v>
      </c>
      <c r="E47" s="3">
        <v>38380</v>
      </c>
      <c r="F47" s="3">
        <v>38387</v>
      </c>
      <c r="G47" s="3">
        <v>38394</v>
      </c>
      <c r="H47" s="3">
        <v>38401</v>
      </c>
      <c r="I47" s="3">
        <v>38408</v>
      </c>
      <c r="J47" s="3">
        <v>38415</v>
      </c>
      <c r="K47" s="3">
        <v>38422</v>
      </c>
      <c r="L47" s="3">
        <v>38429</v>
      </c>
      <c r="M47" s="3">
        <v>38435</v>
      </c>
      <c r="N47" s="3">
        <v>38443</v>
      </c>
      <c r="O47" s="3">
        <v>38450</v>
      </c>
      <c r="P47" s="3">
        <v>38457</v>
      </c>
      <c r="Q47" s="3">
        <v>38464</v>
      </c>
      <c r="R47" s="3">
        <v>38471</v>
      </c>
      <c r="S47" s="3">
        <v>38478</v>
      </c>
      <c r="T47" s="3">
        <v>38485</v>
      </c>
      <c r="U47" s="3">
        <v>38492</v>
      </c>
      <c r="V47" s="3" t="s">
        <v>9</v>
      </c>
      <c r="W47" s="3">
        <v>38506</v>
      </c>
      <c r="X47" s="3">
        <v>38513</v>
      </c>
      <c r="Y47" s="3">
        <v>38520</v>
      </c>
      <c r="Z47" s="3">
        <v>38527</v>
      </c>
      <c r="AA47" s="3">
        <v>38534</v>
      </c>
      <c r="AB47" s="3">
        <v>38541</v>
      </c>
      <c r="AC47" s="3">
        <v>38548</v>
      </c>
      <c r="AD47" s="3">
        <v>38555</v>
      </c>
      <c r="AE47" s="3">
        <v>38562</v>
      </c>
      <c r="AF47" s="3">
        <v>38569</v>
      </c>
      <c r="AG47" s="3">
        <v>38576</v>
      </c>
      <c r="AH47" s="3">
        <v>38583</v>
      </c>
      <c r="AI47" s="3">
        <v>38590</v>
      </c>
      <c r="AJ47" s="3">
        <v>38597</v>
      </c>
      <c r="AK47" s="3">
        <v>38604</v>
      </c>
      <c r="AL47" s="3">
        <v>38611</v>
      </c>
      <c r="AM47" s="3">
        <v>38618</v>
      </c>
      <c r="AN47" s="3">
        <v>38625</v>
      </c>
      <c r="AO47" s="3">
        <v>38632</v>
      </c>
      <c r="AP47" s="3">
        <v>38639</v>
      </c>
      <c r="AQ47" s="3">
        <v>38646</v>
      </c>
      <c r="AR47" s="3">
        <v>38653</v>
      </c>
      <c r="AS47" s="3">
        <v>38660</v>
      </c>
      <c r="AT47" s="3">
        <v>38667</v>
      </c>
      <c r="AU47" s="3">
        <v>38674</v>
      </c>
      <c r="AV47" s="3">
        <v>38681</v>
      </c>
      <c r="AW47" s="3">
        <v>38688</v>
      </c>
      <c r="AX47" s="3">
        <v>38695</v>
      </c>
      <c r="AY47" s="3">
        <v>38702</v>
      </c>
      <c r="AZ47" s="3">
        <v>38716</v>
      </c>
    </row>
    <row r="48" spans="1:52" ht="12.75">
      <c r="A48" s="5" t="s">
        <v>2</v>
      </c>
      <c r="B48" s="6">
        <v>147.38</v>
      </c>
      <c r="C48" s="6">
        <v>141.61</v>
      </c>
      <c r="D48" s="6">
        <v>140.95</v>
      </c>
      <c r="E48" s="6">
        <v>138.15</v>
      </c>
      <c r="F48" s="6">
        <v>137.46</v>
      </c>
      <c r="G48" s="6">
        <v>137.38</v>
      </c>
      <c r="H48" s="6">
        <v>135.58</v>
      </c>
      <c r="I48" s="6">
        <v>145.21</v>
      </c>
      <c r="J48" s="6">
        <v>150.1</v>
      </c>
      <c r="K48" s="6">
        <v>155.61</v>
      </c>
      <c r="L48" s="6">
        <v>153.73</v>
      </c>
      <c r="M48" s="6">
        <v>147.86</v>
      </c>
      <c r="N48" s="6">
        <v>137.93</v>
      </c>
      <c r="O48" s="6">
        <v>136.69</v>
      </c>
      <c r="P48" s="6">
        <v>136.02</v>
      </c>
      <c r="Q48" s="6">
        <v>136.76</v>
      </c>
      <c r="R48" s="6">
        <v>144.77</v>
      </c>
      <c r="S48" s="6">
        <v>140.36</v>
      </c>
      <c r="T48" s="6">
        <v>140.21</v>
      </c>
      <c r="U48" s="6">
        <v>140.36</v>
      </c>
      <c r="V48" s="6">
        <v>144.4</v>
      </c>
      <c r="W48" s="6">
        <v>143.56</v>
      </c>
      <c r="X48" s="6">
        <v>135.73</v>
      </c>
      <c r="Y48" s="6">
        <v>140.87</v>
      </c>
      <c r="Z48" s="6">
        <v>146.02</v>
      </c>
      <c r="AA48" s="6">
        <v>143.08</v>
      </c>
      <c r="AB48" s="6">
        <v>144.11</v>
      </c>
      <c r="AC48" s="6">
        <v>150.06</v>
      </c>
      <c r="AD48" s="6">
        <v>144.18</v>
      </c>
      <c r="AE48" s="6">
        <v>146.83</v>
      </c>
      <c r="AF48" s="6">
        <v>144.03</v>
      </c>
      <c r="AG48" s="6">
        <v>143.74</v>
      </c>
      <c r="AH48" s="6">
        <v>150.72</v>
      </c>
      <c r="AI48" s="6">
        <v>148.88</v>
      </c>
      <c r="AJ48" s="6">
        <v>142.56</v>
      </c>
      <c r="AK48" s="6">
        <v>151.24</v>
      </c>
      <c r="AL48" s="6">
        <v>152.19</v>
      </c>
      <c r="AM48" s="6">
        <v>156.31</v>
      </c>
      <c r="AN48" s="6">
        <v>161.19</v>
      </c>
      <c r="AO48" s="6">
        <v>156.89</v>
      </c>
      <c r="AP48" s="6">
        <v>158.36</v>
      </c>
      <c r="AQ48" s="6">
        <v>155.79</v>
      </c>
      <c r="AR48" s="6">
        <v>151.6</v>
      </c>
      <c r="AS48" s="6">
        <v>146.31</v>
      </c>
      <c r="AT48" s="6">
        <v>149.14</v>
      </c>
      <c r="AU48" s="6">
        <v>146.83</v>
      </c>
      <c r="AV48" s="6">
        <v>147.41</v>
      </c>
      <c r="AW48" s="6">
        <v>151.6</v>
      </c>
      <c r="AX48" s="6">
        <v>146.39</v>
      </c>
      <c r="AY48" s="6">
        <v>152.15</v>
      </c>
      <c r="AZ48" s="6">
        <v>157.7</v>
      </c>
    </row>
    <row r="49" spans="1:52" ht="12.75">
      <c r="A49" s="20" t="s">
        <v>0</v>
      </c>
      <c r="B49" s="21">
        <v>6.1196</v>
      </c>
      <c r="C49" s="21">
        <v>6.0241</v>
      </c>
      <c r="D49" s="21">
        <v>5.972</v>
      </c>
      <c r="E49" s="21">
        <v>5.9393</v>
      </c>
      <c r="F49" s="21">
        <v>6.1341</v>
      </c>
      <c r="G49" s="21">
        <v>6.0887</v>
      </c>
      <c r="H49" s="21">
        <v>5.9421</v>
      </c>
      <c r="I49" s="21">
        <v>5.8365</v>
      </c>
      <c r="J49" s="21">
        <v>5.854</v>
      </c>
      <c r="K49" s="21">
        <v>5.7963</v>
      </c>
      <c r="L49" s="21">
        <v>6.0091</v>
      </c>
      <c r="M49" s="21">
        <v>6.2209</v>
      </c>
      <c r="N49" s="21">
        <v>6.2196</v>
      </c>
      <c r="O49" s="21">
        <v>6.16</v>
      </c>
      <c r="P49" s="21">
        <v>6.2849</v>
      </c>
      <c r="Q49" s="21">
        <v>6.0401</v>
      </c>
      <c r="R49" s="21">
        <v>6.0733</v>
      </c>
      <c r="S49" s="21">
        <v>6.0316</v>
      </c>
      <c r="T49" s="21">
        <v>6.2956</v>
      </c>
      <c r="U49" s="21">
        <v>6.5288</v>
      </c>
      <c r="V49" s="21">
        <v>6.5724</v>
      </c>
      <c r="W49" s="21">
        <v>6.8572</v>
      </c>
      <c r="X49" s="21">
        <v>6.7602</v>
      </c>
      <c r="Y49" s="21">
        <v>6.6451</v>
      </c>
      <c r="Z49" s="21">
        <v>6.703</v>
      </c>
      <c r="AA49" s="21">
        <v>6.799</v>
      </c>
      <c r="AB49" s="21">
        <v>6.8985</v>
      </c>
      <c r="AC49" s="21">
        <v>6.649</v>
      </c>
      <c r="AD49" s="21">
        <v>6.6183</v>
      </c>
      <c r="AE49" s="21">
        <v>6.5744</v>
      </c>
      <c r="AF49" s="21">
        <v>6.4581</v>
      </c>
      <c r="AG49" s="21">
        <v>6.3427</v>
      </c>
      <c r="AH49" s="21">
        <v>6.5626</v>
      </c>
      <c r="AI49" s="21">
        <v>6.4472</v>
      </c>
      <c r="AJ49" s="21">
        <v>6.2419</v>
      </c>
      <c r="AK49" s="21">
        <v>6.3054</v>
      </c>
      <c r="AL49" s="21">
        <v>6.3844</v>
      </c>
      <c r="AM49" s="21">
        <v>6.383</v>
      </c>
      <c r="AN49" s="21">
        <v>6.3522</v>
      </c>
      <c r="AO49" s="21">
        <v>6.55</v>
      </c>
      <c r="AP49" s="21">
        <v>6.552</v>
      </c>
      <c r="AQ49" s="21">
        <v>6.6354</v>
      </c>
      <c r="AR49" s="21">
        <v>6.7234</v>
      </c>
      <c r="AS49" s="21">
        <v>6.6987</v>
      </c>
      <c r="AT49" s="21">
        <v>6.7456</v>
      </c>
      <c r="AU49" s="21">
        <v>6.6954</v>
      </c>
      <c r="AV49" s="21">
        <v>6.4864</v>
      </c>
      <c r="AW49" s="21">
        <v>6.3415</v>
      </c>
      <c r="AX49" s="21">
        <v>6.3749</v>
      </c>
      <c r="AY49" s="21">
        <v>6.3895</v>
      </c>
      <c r="AZ49" s="21">
        <v>6.335</v>
      </c>
    </row>
    <row r="50" spans="1:52" ht="12.75">
      <c r="A50" s="8" t="s">
        <v>3</v>
      </c>
      <c r="B50" s="7">
        <f aca="true" t="shared" si="16" ref="B50:N50">+B48*B49</f>
        <v>901.906648</v>
      </c>
      <c r="C50" s="7">
        <f t="shared" si="16"/>
        <v>853.072801</v>
      </c>
      <c r="D50" s="7">
        <f t="shared" si="16"/>
        <v>841.7533999999999</v>
      </c>
      <c r="E50" s="7">
        <f t="shared" si="16"/>
        <v>820.5142950000001</v>
      </c>
      <c r="F50" s="7">
        <f t="shared" si="16"/>
        <v>843.193386</v>
      </c>
      <c r="G50" s="7">
        <f t="shared" si="16"/>
        <v>836.465606</v>
      </c>
      <c r="H50" s="7">
        <f t="shared" si="16"/>
        <v>805.6299180000001</v>
      </c>
      <c r="I50" s="7">
        <f t="shared" si="16"/>
        <v>847.5181650000001</v>
      </c>
      <c r="J50" s="7">
        <f t="shared" si="16"/>
        <v>878.6854</v>
      </c>
      <c r="K50" s="7">
        <f t="shared" si="16"/>
        <v>901.9622430000001</v>
      </c>
      <c r="L50" s="7">
        <f t="shared" si="16"/>
        <v>923.7789429999999</v>
      </c>
      <c r="M50" s="7">
        <f t="shared" si="16"/>
        <v>919.8222740000001</v>
      </c>
      <c r="N50" s="7">
        <f t="shared" si="16"/>
        <v>857.869428</v>
      </c>
      <c r="O50" s="7">
        <f aca="true" t="shared" si="17" ref="O50:AZ50">+O48*O49</f>
        <v>842.0104</v>
      </c>
      <c r="P50" s="7">
        <f t="shared" si="17"/>
        <v>854.8720980000002</v>
      </c>
      <c r="Q50" s="7">
        <f t="shared" si="17"/>
        <v>826.0440759999999</v>
      </c>
      <c r="R50" s="7">
        <f t="shared" si="17"/>
        <v>879.231641</v>
      </c>
      <c r="S50" s="7">
        <f t="shared" si="17"/>
        <v>846.5953760000001</v>
      </c>
      <c r="T50" s="7">
        <f t="shared" si="17"/>
        <v>882.706076</v>
      </c>
      <c r="U50" s="7">
        <f t="shared" si="17"/>
        <v>916.3823680000002</v>
      </c>
      <c r="V50" s="7">
        <f t="shared" si="17"/>
        <v>949.05456</v>
      </c>
      <c r="W50" s="7">
        <f t="shared" si="17"/>
        <v>984.419632</v>
      </c>
      <c r="X50" s="7">
        <f t="shared" si="17"/>
        <v>917.5619459999999</v>
      </c>
      <c r="Y50" s="7">
        <f t="shared" si="17"/>
        <v>936.0952370000001</v>
      </c>
      <c r="Z50" s="7">
        <f t="shared" si="17"/>
        <v>978.7720600000001</v>
      </c>
      <c r="AA50" s="7">
        <f t="shared" si="17"/>
        <v>972.8009200000001</v>
      </c>
      <c r="AB50" s="7">
        <f t="shared" si="17"/>
        <v>994.1428350000001</v>
      </c>
      <c r="AC50" s="7">
        <f t="shared" si="17"/>
        <v>997.7489400000001</v>
      </c>
      <c r="AD50" s="7">
        <f t="shared" si="17"/>
        <v>954.226494</v>
      </c>
      <c r="AE50" s="7">
        <f t="shared" si="17"/>
        <v>965.319152</v>
      </c>
      <c r="AF50" s="7">
        <f t="shared" si="17"/>
        <v>930.160143</v>
      </c>
      <c r="AG50" s="7">
        <f t="shared" si="17"/>
        <v>911.699698</v>
      </c>
      <c r="AH50" s="7">
        <f t="shared" si="17"/>
        <v>989.1150719999999</v>
      </c>
      <c r="AI50" s="7">
        <f t="shared" si="17"/>
        <v>959.8591359999999</v>
      </c>
      <c r="AJ50" s="7">
        <f t="shared" si="17"/>
        <v>889.845264</v>
      </c>
      <c r="AK50" s="7">
        <f t="shared" si="17"/>
        <v>953.628696</v>
      </c>
      <c r="AL50" s="7">
        <f t="shared" si="17"/>
        <v>971.641836</v>
      </c>
      <c r="AM50" s="7">
        <f t="shared" si="17"/>
        <v>997.72673</v>
      </c>
      <c r="AN50" s="7">
        <f t="shared" si="17"/>
        <v>1023.911118</v>
      </c>
      <c r="AO50" s="7">
        <f t="shared" si="17"/>
        <v>1027.6294999999998</v>
      </c>
      <c r="AP50" s="7">
        <f t="shared" si="17"/>
        <v>1037.57472</v>
      </c>
      <c r="AQ50" s="7">
        <f t="shared" si="17"/>
        <v>1033.728966</v>
      </c>
      <c r="AR50" s="7">
        <f t="shared" si="17"/>
        <v>1019.26744</v>
      </c>
      <c r="AS50" s="7">
        <f t="shared" si="17"/>
        <v>980.0867969999999</v>
      </c>
      <c r="AT50" s="7">
        <f t="shared" si="17"/>
        <v>1006.0387839999999</v>
      </c>
      <c r="AU50" s="7">
        <f t="shared" si="17"/>
        <v>983.0855820000002</v>
      </c>
      <c r="AV50" s="7">
        <f t="shared" si="17"/>
        <v>956.160224</v>
      </c>
      <c r="AW50" s="7">
        <f t="shared" si="17"/>
        <v>961.3714</v>
      </c>
      <c r="AX50" s="7">
        <f t="shared" si="17"/>
        <v>933.2216109999999</v>
      </c>
      <c r="AY50" s="7">
        <f t="shared" si="17"/>
        <v>972.162425</v>
      </c>
      <c r="AZ50" s="7">
        <f t="shared" si="17"/>
        <v>999.0294999999999</v>
      </c>
    </row>
    <row r="51" spans="1:52" ht="12.75">
      <c r="A51" s="9" t="s">
        <v>4</v>
      </c>
      <c r="B51" s="7">
        <f aca="true" t="shared" si="18" ref="B51:N51">+B50*0.9</f>
        <v>811.7159832</v>
      </c>
      <c r="C51" s="7">
        <f t="shared" si="18"/>
        <v>767.7655209000001</v>
      </c>
      <c r="D51" s="7">
        <f t="shared" si="18"/>
        <v>757.5780599999999</v>
      </c>
      <c r="E51" s="7">
        <f t="shared" si="18"/>
        <v>738.4628655</v>
      </c>
      <c r="F51" s="7">
        <f t="shared" si="18"/>
        <v>758.8740474</v>
      </c>
      <c r="G51" s="7">
        <f t="shared" si="18"/>
        <v>752.8190454</v>
      </c>
      <c r="H51" s="7">
        <f t="shared" si="18"/>
        <v>725.0669262000001</v>
      </c>
      <c r="I51" s="7">
        <f t="shared" si="18"/>
        <v>762.7663485</v>
      </c>
      <c r="J51" s="7">
        <f t="shared" si="18"/>
        <v>790.81686</v>
      </c>
      <c r="K51" s="7">
        <f t="shared" si="18"/>
        <v>811.7660187</v>
      </c>
      <c r="L51" s="7">
        <f t="shared" si="18"/>
        <v>831.4010486999999</v>
      </c>
      <c r="M51" s="7">
        <f t="shared" si="18"/>
        <v>827.8400466000002</v>
      </c>
      <c r="N51" s="7">
        <f t="shared" si="18"/>
        <v>772.0824852</v>
      </c>
      <c r="O51" s="7">
        <f aca="true" t="shared" si="19" ref="O51:AZ51">+O50*0.9</f>
        <v>757.80936</v>
      </c>
      <c r="P51" s="7">
        <f t="shared" si="19"/>
        <v>769.3848882000002</v>
      </c>
      <c r="Q51" s="7">
        <f t="shared" si="19"/>
        <v>743.4396684</v>
      </c>
      <c r="R51" s="7">
        <f t="shared" si="19"/>
        <v>791.3084769</v>
      </c>
      <c r="S51" s="7">
        <f t="shared" si="19"/>
        <v>761.9358384000001</v>
      </c>
      <c r="T51" s="7">
        <f t="shared" si="19"/>
        <v>794.4354684000001</v>
      </c>
      <c r="U51" s="7">
        <f t="shared" si="19"/>
        <v>824.7441312000002</v>
      </c>
      <c r="V51" s="7">
        <f t="shared" si="19"/>
        <v>854.1491040000001</v>
      </c>
      <c r="W51" s="7">
        <f t="shared" si="19"/>
        <v>885.9776688</v>
      </c>
      <c r="X51" s="7">
        <f t="shared" si="19"/>
        <v>825.8057514</v>
      </c>
      <c r="Y51" s="7">
        <f t="shared" si="19"/>
        <v>842.4857133000002</v>
      </c>
      <c r="Z51" s="7">
        <f t="shared" si="19"/>
        <v>880.8948540000001</v>
      </c>
      <c r="AA51" s="7">
        <f t="shared" si="19"/>
        <v>875.5208280000002</v>
      </c>
      <c r="AB51" s="7">
        <f t="shared" si="19"/>
        <v>894.7285515000001</v>
      </c>
      <c r="AC51" s="7">
        <f t="shared" si="19"/>
        <v>897.974046</v>
      </c>
      <c r="AD51" s="7">
        <f t="shared" si="19"/>
        <v>858.8038446</v>
      </c>
      <c r="AE51" s="7">
        <f t="shared" si="19"/>
        <v>868.7872368000001</v>
      </c>
      <c r="AF51" s="7">
        <f t="shared" si="19"/>
        <v>837.1441287</v>
      </c>
      <c r="AG51" s="7">
        <f t="shared" si="19"/>
        <v>820.5297282</v>
      </c>
      <c r="AH51" s="7">
        <f t="shared" si="19"/>
        <v>890.2035648</v>
      </c>
      <c r="AI51" s="7">
        <f t="shared" si="19"/>
        <v>863.8732223999999</v>
      </c>
      <c r="AJ51" s="7">
        <f t="shared" si="19"/>
        <v>800.8607376000001</v>
      </c>
      <c r="AK51" s="7">
        <f t="shared" si="19"/>
        <v>858.2658264</v>
      </c>
      <c r="AL51" s="7">
        <f t="shared" si="19"/>
        <v>874.4776524</v>
      </c>
      <c r="AM51" s="7">
        <f t="shared" si="19"/>
        <v>897.954057</v>
      </c>
      <c r="AN51" s="7">
        <f t="shared" si="19"/>
        <v>921.5200062</v>
      </c>
      <c r="AO51" s="7">
        <f t="shared" si="19"/>
        <v>924.8665499999998</v>
      </c>
      <c r="AP51" s="7">
        <f t="shared" si="19"/>
        <v>933.8172480000001</v>
      </c>
      <c r="AQ51" s="7">
        <f t="shared" si="19"/>
        <v>930.3560693999999</v>
      </c>
      <c r="AR51" s="7">
        <f t="shared" si="19"/>
        <v>917.340696</v>
      </c>
      <c r="AS51" s="7">
        <f t="shared" si="19"/>
        <v>882.0781172999999</v>
      </c>
      <c r="AT51" s="7">
        <f t="shared" si="19"/>
        <v>905.4349055999999</v>
      </c>
      <c r="AU51" s="7">
        <f t="shared" si="19"/>
        <v>884.7770238000002</v>
      </c>
      <c r="AV51" s="7">
        <f t="shared" si="19"/>
        <v>860.5442016</v>
      </c>
      <c r="AW51" s="7">
        <f t="shared" si="19"/>
        <v>865.2342600000001</v>
      </c>
      <c r="AX51" s="7">
        <f t="shared" si="19"/>
        <v>839.8994498999999</v>
      </c>
      <c r="AY51" s="7">
        <f t="shared" si="19"/>
        <v>874.9461825</v>
      </c>
      <c r="AZ51" s="7">
        <f t="shared" si="19"/>
        <v>899.12655</v>
      </c>
    </row>
    <row r="52" spans="1:52" ht="12.75">
      <c r="A52" s="23" t="s">
        <v>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ht="12.75">
      <c r="A53" s="8" t="s">
        <v>1</v>
      </c>
      <c r="B53" s="7">
        <v>7.34</v>
      </c>
      <c r="C53" s="7">
        <v>6.94</v>
      </c>
      <c r="D53" s="7">
        <v>6.85</v>
      </c>
      <c r="E53" s="7">
        <v>6.68</v>
      </c>
      <c r="F53" s="7">
        <v>6.86</v>
      </c>
      <c r="G53" s="7">
        <v>6.81</v>
      </c>
      <c r="H53" s="7">
        <v>6.56</v>
      </c>
      <c r="I53" s="7">
        <v>6.9</v>
      </c>
      <c r="J53" s="7">
        <v>7.15</v>
      </c>
      <c r="K53" s="7">
        <v>7.34</v>
      </c>
      <c r="L53" s="7">
        <v>7.52</v>
      </c>
      <c r="M53" s="7">
        <v>7.48</v>
      </c>
      <c r="N53" s="7">
        <v>6.98</v>
      </c>
      <c r="O53" s="7">
        <v>6.85</v>
      </c>
      <c r="P53" s="7">
        <v>6.96</v>
      </c>
      <c r="Q53" s="7">
        <v>6.42</v>
      </c>
      <c r="R53" s="7">
        <v>6.83</v>
      </c>
      <c r="S53" s="7">
        <v>6.58</v>
      </c>
      <c r="T53" s="7">
        <v>6.86</v>
      </c>
      <c r="U53" s="7">
        <v>7.12</v>
      </c>
      <c r="V53" s="7">
        <v>7.37</v>
      </c>
      <c r="W53" s="7">
        <v>7.65</v>
      </c>
      <c r="X53" s="7">
        <v>7.13</v>
      </c>
      <c r="Y53" s="7">
        <v>7.27</v>
      </c>
      <c r="Z53" s="7">
        <v>7.6</v>
      </c>
      <c r="AA53" s="7">
        <v>7.56</v>
      </c>
      <c r="AB53" s="7">
        <v>7.72</v>
      </c>
      <c r="AC53" s="7">
        <v>7.75</v>
      </c>
      <c r="AD53" s="7">
        <v>7.41</v>
      </c>
      <c r="AE53" s="7">
        <v>7.5</v>
      </c>
      <c r="AF53" s="7">
        <v>7.22</v>
      </c>
      <c r="AG53" s="7">
        <v>7.08</v>
      </c>
      <c r="AH53" s="7">
        <v>7.68</v>
      </c>
      <c r="AI53" s="7">
        <v>7.46</v>
      </c>
      <c r="AJ53" s="7">
        <v>6.91</v>
      </c>
      <c r="AK53" s="7">
        <v>7.41</v>
      </c>
      <c r="AL53" s="7">
        <v>7.55</v>
      </c>
      <c r="AM53" s="7">
        <v>7.75</v>
      </c>
      <c r="AN53" s="7">
        <v>7.95</v>
      </c>
      <c r="AO53" s="7">
        <v>7.98</v>
      </c>
      <c r="AP53" s="7">
        <v>8.06</v>
      </c>
      <c r="AQ53" s="7">
        <v>8.03</v>
      </c>
      <c r="AR53" s="7">
        <v>7.92</v>
      </c>
      <c r="AS53" s="7">
        <v>7.61</v>
      </c>
      <c r="AT53" s="7">
        <v>7.81</v>
      </c>
      <c r="AU53" s="7">
        <v>7.64</v>
      </c>
      <c r="AV53" s="7">
        <v>7.43</v>
      </c>
      <c r="AW53" s="7">
        <v>7.47</v>
      </c>
      <c r="AX53" s="7">
        <v>7.25</v>
      </c>
      <c r="AY53" s="7">
        <v>7.55</v>
      </c>
      <c r="AZ53" s="7">
        <v>7.76</v>
      </c>
    </row>
    <row r="54" spans="1:52" ht="12.75">
      <c r="A54" s="10" t="s">
        <v>11</v>
      </c>
      <c r="B54" s="7">
        <v>90.81</v>
      </c>
      <c r="C54" s="7">
        <v>90.81</v>
      </c>
      <c r="D54" s="7">
        <v>90.81</v>
      </c>
      <c r="E54" s="7">
        <v>90.81</v>
      </c>
      <c r="F54" s="7">
        <v>90.81</v>
      </c>
      <c r="G54" s="7">
        <v>90.81</v>
      </c>
      <c r="H54" s="7">
        <v>90.81</v>
      </c>
      <c r="I54" s="7">
        <v>90.81</v>
      </c>
      <c r="J54" s="7">
        <v>90.81</v>
      </c>
      <c r="K54" s="7">
        <v>90.81</v>
      </c>
      <c r="L54" s="7">
        <v>90.81</v>
      </c>
      <c r="M54" s="7">
        <v>90.81</v>
      </c>
      <c r="N54" s="7">
        <v>90.81</v>
      </c>
      <c r="O54" s="7">
        <v>90.81</v>
      </c>
      <c r="P54" s="7">
        <v>90.81</v>
      </c>
      <c r="Q54" s="7">
        <v>90.81</v>
      </c>
      <c r="R54" s="7">
        <v>90.81</v>
      </c>
      <c r="S54" s="7">
        <v>110.82</v>
      </c>
      <c r="T54" s="7">
        <v>110.82</v>
      </c>
      <c r="U54" s="7">
        <v>110.82</v>
      </c>
      <c r="V54" s="7">
        <v>110.82</v>
      </c>
      <c r="W54" s="7">
        <v>110.82</v>
      </c>
      <c r="X54" s="7">
        <v>110.82</v>
      </c>
      <c r="Y54" s="7">
        <v>110.82</v>
      </c>
      <c r="Z54" s="7">
        <v>110.82</v>
      </c>
      <c r="AA54" s="7">
        <v>110.82</v>
      </c>
      <c r="AB54" s="7">
        <v>110.82</v>
      </c>
      <c r="AC54" s="7">
        <v>110.82</v>
      </c>
      <c r="AD54" s="7">
        <v>110.82</v>
      </c>
      <c r="AE54" s="7">
        <v>110.82</v>
      </c>
      <c r="AF54" s="7">
        <v>110.82</v>
      </c>
      <c r="AG54" s="7">
        <v>110.82</v>
      </c>
      <c r="AH54" s="7">
        <v>110.82</v>
      </c>
      <c r="AI54" s="7">
        <v>110.82</v>
      </c>
      <c r="AJ54" s="7">
        <v>110.82</v>
      </c>
      <c r="AK54" s="7">
        <v>110.82</v>
      </c>
      <c r="AL54" s="7">
        <v>110.82</v>
      </c>
      <c r="AM54" s="7">
        <v>110.82</v>
      </c>
      <c r="AN54" s="7">
        <v>110.82</v>
      </c>
      <c r="AO54" s="7">
        <v>110.82</v>
      </c>
      <c r="AP54" s="7">
        <v>110.82</v>
      </c>
      <c r="AQ54" s="7">
        <v>110.82</v>
      </c>
      <c r="AR54" s="7">
        <v>110.82</v>
      </c>
      <c r="AS54" s="7">
        <v>110.82</v>
      </c>
      <c r="AT54" s="7">
        <v>110.82</v>
      </c>
      <c r="AU54" s="7">
        <v>110.82</v>
      </c>
      <c r="AV54" s="7">
        <v>110.82</v>
      </c>
      <c r="AW54" s="7">
        <v>110.82</v>
      </c>
      <c r="AX54" s="7">
        <v>110.82</v>
      </c>
      <c r="AY54" s="7">
        <v>110.82</v>
      </c>
      <c r="AZ54" s="7">
        <v>110.82</v>
      </c>
    </row>
    <row r="55" spans="1:52" s="4" customFormat="1" ht="12.75">
      <c r="A55" s="24" t="s">
        <v>6</v>
      </c>
      <c r="B55" s="25">
        <f aca="true" t="shared" si="20" ref="B55:AG55">+B51-B53-B54</f>
        <v>713.5659831999999</v>
      </c>
      <c r="C55" s="25">
        <f t="shared" si="20"/>
        <v>670.0155209</v>
      </c>
      <c r="D55" s="25">
        <f t="shared" si="20"/>
        <v>659.91806</v>
      </c>
      <c r="E55" s="25">
        <f t="shared" si="20"/>
        <v>640.9728655000001</v>
      </c>
      <c r="F55" s="25">
        <f t="shared" si="20"/>
        <v>661.2040474</v>
      </c>
      <c r="G55" s="25">
        <f t="shared" si="20"/>
        <v>655.1990454000002</v>
      </c>
      <c r="H55" s="25">
        <f t="shared" si="20"/>
        <v>627.6969262000002</v>
      </c>
      <c r="I55" s="25">
        <f t="shared" si="20"/>
        <v>665.0563485</v>
      </c>
      <c r="J55" s="25">
        <f t="shared" si="20"/>
        <v>692.8568600000001</v>
      </c>
      <c r="K55" s="25">
        <f t="shared" si="20"/>
        <v>713.6160187</v>
      </c>
      <c r="L55" s="25">
        <f t="shared" si="20"/>
        <v>733.0710486999999</v>
      </c>
      <c r="M55" s="25">
        <f t="shared" si="20"/>
        <v>729.5500466000001</v>
      </c>
      <c r="N55" s="25">
        <f t="shared" si="20"/>
        <v>674.2924851999999</v>
      </c>
      <c r="O55" s="25">
        <f t="shared" si="20"/>
        <v>660.1493599999999</v>
      </c>
      <c r="P55" s="25">
        <f t="shared" si="20"/>
        <v>671.6148882000002</v>
      </c>
      <c r="Q55" s="25">
        <f t="shared" si="20"/>
        <v>646.2096684</v>
      </c>
      <c r="R55" s="25">
        <f t="shared" si="20"/>
        <v>693.6684768999999</v>
      </c>
      <c r="S55" s="25">
        <f t="shared" si="20"/>
        <v>644.5358384000001</v>
      </c>
      <c r="T55" s="25">
        <f t="shared" si="20"/>
        <v>676.7554684000002</v>
      </c>
      <c r="U55" s="25">
        <f t="shared" si="20"/>
        <v>706.8041312000003</v>
      </c>
      <c r="V55" s="25">
        <f t="shared" si="20"/>
        <v>735.959104</v>
      </c>
      <c r="W55" s="25">
        <f t="shared" si="20"/>
        <v>767.5076687999999</v>
      </c>
      <c r="X55" s="25">
        <f t="shared" si="20"/>
        <v>707.8557513999999</v>
      </c>
      <c r="Y55" s="25">
        <f t="shared" si="20"/>
        <v>724.3957133000001</v>
      </c>
      <c r="Z55" s="25">
        <f t="shared" si="20"/>
        <v>762.474854</v>
      </c>
      <c r="AA55" s="25">
        <f t="shared" si="20"/>
        <v>757.1408280000003</v>
      </c>
      <c r="AB55" s="25">
        <f t="shared" si="20"/>
        <v>776.1885515000001</v>
      </c>
      <c r="AC55" s="25">
        <f t="shared" si="20"/>
        <v>779.4040460000001</v>
      </c>
      <c r="AD55" s="25">
        <f t="shared" si="20"/>
        <v>740.5738446</v>
      </c>
      <c r="AE55" s="25">
        <f t="shared" si="20"/>
        <v>750.4672368000001</v>
      </c>
      <c r="AF55" s="25">
        <f t="shared" si="20"/>
        <v>719.1041287</v>
      </c>
      <c r="AG55" s="25">
        <f t="shared" si="20"/>
        <v>702.6297282</v>
      </c>
      <c r="AH55" s="25">
        <f aca="true" t="shared" si="21" ref="AH55:AZ55">+AH51-AH53-AH54</f>
        <v>771.7035648000001</v>
      </c>
      <c r="AI55" s="25">
        <f t="shared" si="21"/>
        <v>745.5932223999998</v>
      </c>
      <c r="AJ55" s="25">
        <f t="shared" si="21"/>
        <v>683.1307376000002</v>
      </c>
      <c r="AK55" s="25">
        <f t="shared" si="21"/>
        <v>740.0358264000001</v>
      </c>
      <c r="AL55" s="25">
        <f t="shared" si="21"/>
        <v>756.1076524</v>
      </c>
      <c r="AM55" s="25">
        <f t="shared" si="21"/>
        <v>779.384057</v>
      </c>
      <c r="AN55" s="25">
        <f t="shared" si="21"/>
        <v>802.7500061999999</v>
      </c>
      <c r="AO55" s="25">
        <f t="shared" si="21"/>
        <v>806.0665499999998</v>
      </c>
      <c r="AP55" s="25">
        <f t="shared" si="21"/>
        <v>814.9372480000002</v>
      </c>
      <c r="AQ55" s="25">
        <f t="shared" si="21"/>
        <v>811.5060693999999</v>
      </c>
      <c r="AR55" s="25">
        <f t="shared" si="21"/>
        <v>798.600696</v>
      </c>
      <c r="AS55" s="25">
        <f t="shared" si="21"/>
        <v>763.6481173</v>
      </c>
      <c r="AT55" s="25">
        <f t="shared" si="21"/>
        <v>786.8049056</v>
      </c>
      <c r="AU55" s="25">
        <f t="shared" si="21"/>
        <v>766.3170238000002</v>
      </c>
      <c r="AV55" s="25">
        <f t="shared" si="21"/>
        <v>742.2942016</v>
      </c>
      <c r="AW55" s="25">
        <f t="shared" si="21"/>
        <v>746.94426</v>
      </c>
      <c r="AX55" s="25">
        <f t="shared" si="21"/>
        <v>721.8294498999999</v>
      </c>
      <c r="AY55" s="25">
        <f t="shared" si="21"/>
        <v>756.5761825</v>
      </c>
      <c r="AZ55" s="25">
        <f t="shared" si="21"/>
        <v>780.54655</v>
      </c>
    </row>
    <row r="56" spans="1:52" ht="12.75">
      <c r="A56" s="27" t="s">
        <v>8</v>
      </c>
      <c r="AX56" s="29"/>
      <c r="AY56" s="29"/>
      <c r="AZ56" s="29"/>
    </row>
    <row r="58" spans="1:52" ht="12.75">
      <c r="A58" s="15"/>
      <c r="B58" s="11">
        <v>38723</v>
      </c>
      <c r="C58" s="11">
        <v>38730</v>
      </c>
      <c r="D58" s="11">
        <v>38737</v>
      </c>
      <c r="E58" s="11">
        <v>38744</v>
      </c>
      <c r="F58" s="11">
        <v>38751</v>
      </c>
      <c r="G58" s="11">
        <v>38758</v>
      </c>
      <c r="H58" s="11">
        <v>38765</v>
      </c>
      <c r="I58" s="11">
        <v>38772</v>
      </c>
      <c r="J58" s="11">
        <v>38779</v>
      </c>
      <c r="K58" s="11">
        <v>38786</v>
      </c>
      <c r="L58" s="11">
        <v>38793</v>
      </c>
      <c r="M58" s="11">
        <v>38800</v>
      </c>
      <c r="N58" s="11">
        <v>38807</v>
      </c>
      <c r="O58" s="11">
        <v>38814</v>
      </c>
      <c r="P58" s="11">
        <v>38820</v>
      </c>
      <c r="Q58" s="11">
        <v>38828</v>
      </c>
      <c r="R58" s="11">
        <v>38835</v>
      </c>
      <c r="S58" s="11">
        <v>38842</v>
      </c>
      <c r="T58" s="11">
        <v>38849</v>
      </c>
      <c r="U58" s="11">
        <v>38856</v>
      </c>
      <c r="V58" s="11">
        <v>38863</v>
      </c>
      <c r="W58" s="11">
        <v>38870</v>
      </c>
      <c r="X58" s="11">
        <v>38877</v>
      </c>
      <c r="Y58" s="11">
        <v>38884</v>
      </c>
      <c r="Z58" s="11">
        <v>38891</v>
      </c>
      <c r="AA58" s="11">
        <v>38898</v>
      </c>
      <c r="AB58" s="11">
        <v>38905</v>
      </c>
      <c r="AC58" s="11">
        <v>38912</v>
      </c>
      <c r="AD58" s="11">
        <v>38919</v>
      </c>
      <c r="AE58" s="11">
        <v>38926</v>
      </c>
      <c r="AF58" s="11">
        <v>38933</v>
      </c>
      <c r="AG58" s="11">
        <v>38940</v>
      </c>
      <c r="AH58" s="11">
        <v>38947</v>
      </c>
      <c r="AI58" s="11">
        <v>38954</v>
      </c>
      <c r="AJ58" s="11">
        <v>38961</v>
      </c>
      <c r="AK58" s="11">
        <v>38968</v>
      </c>
      <c r="AL58" s="11">
        <v>38975</v>
      </c>
      <c r="AM58" s="11">
        <v>38982</v>
      </c>
      <c r="AN58" s="11">
        <v>38989</v>
      </c>
      <c r="AO58" s="11">
        <v>38996</v>
      </c>
      <c r="AP58" s="11">
        <v>39003</v>
      </c>
      <c r="AQ58" s="11">
        <v>39010</v>
      </c>
      <c r="AR58" s="11">
        <v>39017</v>
      </c>
      <c r="AS58" s="11">
        <v>39024</v>
      </c>
      <c r="AT58" s="11">
        <v>39031</v>
      </c>
      <c r="AU58" s="11">
        <v>39038</v>
      </c>
      <c r="AV58" s="11">
        <v>39045</v>
      </c>
      <c r="AW58" s="11">
        <v>39052</v>
      </c>
      <c r="AX58" s="11">
        <v>39059</v>
      </c>
      <c r="AY58" s="11">
        <v>39066</v>
      </c>
      <c r="AZ58" s="11">
        <v>39080</v>
      </c>
    </row>
    <row r="59" spans="1:52" ht="12.75">
      <c r="A59" s="5" t="s">
        <v>2</v>
      </c>
      <c r="B59" s="6">
        <v>151.24</v>
      </c>
      <c r="C59" s="6">
        <v>154.36</v>
      </c>
      <c r="D59" s="6">
        <v>148.59</v>
      </c>
      <c r="E59" s="6">
        <v>157.41</v>
      </c>
      <c r="F59" s="6">
        <v>160.35</v>
      </c>
      <c r="G59" s="6">
        <v>162.3</v>
      </c>
      <c r="H59" s="6">
        <v>164.24</v>
      </c>
      <c r="I59" s="6">
        <v>160.27</v>
      </c>
      <c r="J59" s="6">
        <v>165.34</v>
      </c>
      <c r="K59" s="6">
        <v>167.33</v>
      </c>
      <c r="L59" s="6">
        <v>159.8</v>
      </c>
      <c r="M59" s="6">
        <v>155.02</v>
      </c>
      <c r="N59" s="6">
        <v>158.03</v>
      </c>
      <c r="O59" s="6">
        <v>159.72</v>
      </c>
      <c r="P59" s="6">
        <v>157.59</v>
      </c>
      <c r="Q59" s="6">
        <v>157.7</v>
      </c>
      <c r="R59" s="6">
        <v>157.41</v>
      </c>
      <c r="S59" s="6">
        <v>161.74</v>
      </c>
      <c r="T59" s="6">
        <v>172.47</v>
      </c>
      <c r="U59" s="6">
        <v>177.91</v>
      </c>
      <c r="V59" s="6">
        <v>176.51</v>
      </c>
      <c r="W59" s="6">
        <v>172.91</v>
      </c>
      <c r="X59" s="6">
        <v>160.72</v>
      </c>
      <c r="Y59" s="6">
        <v>157.63</v>
      </c>
      <c r="Z59" s="6">
        <v>161.74</v>
      </c>
      <c r="AA59" s="6">
        <v>162.19</v>
      </c>
      <c r="AB59" s="6">
        <v>174.97</v>
      </c>
      <c r="AC59" s="6">
        <v>174.49</v>
      </c>
      <c r="AD59" s="6">
        <v>175.34</v>
      </c>
      <c r="AE59" s="6">
        <v>168.43</v>
      </c>
      <c r="AF59" s="6">
        <v>172.33</v>
      </c>
      <c r="AG59" s="6">
        <v>164.83</v>
      </c>
      <c r="AH59" s="6">
        <v>165.12</v>
      </c>
      <c r="AI59" s="6">
        <v>172.11</v>
      </c>
      <c r="AJ59" s="6">
        <v>174.97</v>
      </c>
      <c r="AK59" s="6">
        <v>172.69</v>
      </c>
      <c r="AL59" s="6">
        <v>175.41</v>
      </c>
      <c r="AM59" s="6">
        <v>183.35</v>
      </c>
      <c r="AN59" s="6">
        <v>192.17</v>
      </c>
      <c r="AO59" s="6">
        <v>197.68</v>
      </c>
      <c r="AP59" s="6">
        <v>217.85</v>
      </c>
      <c r="AQ59" s="6">
        <v>208.33</v>
      </c>
      <c r="AR59" s="6">
        <v>209.95</v>
      </c>
      <c r="AS59" s="6">
        <v>203.71</v>
      </c>
      <c r="AT59" s="6">
        <v>201.13</v>
      </c>
      <c r="AU59" s="6">
        <v>201.72</v>
      </c>
      <c r="AV59" s="6">
        <v>209.07</v>
      </c>
      <c r="AW59" s="6">
        <v>205.76</v>
      </c>
      <c r="AX59" s="6">
        <v>194</v>
      </c>
      <c r="AY59" s="6">
        <v>208.04</v>
      </c>
      <c r="AZ59" s="6">
        <v>209.07</v>
      </c>
    </row>
    <row r="60" spans="1:52" ht="12.75">
      <c r="A60" s="20" t="s">
        <v>0</v>
      </c>
      <c r="B60" s="21">
        <v>6.0897</v>
      </c>
      <c r="C60" s="21">
        <v>6.0083</v>
      </c>
      <c r="D60" s="21">
        <v>5.9973</v>
      </c>
      <c r="E60" s="21">
        <v>6.1313</v>
      </c>
      <c r="F60" s="21">
        <v>6.0893</v>
      </c>
      <c r="G60" s="21">
        <v>6.1403</v>
      </c>
      <c r="H60" s="21">
        <v>6.0318</v>
      </c>
      <c r="I60" s="21">
        <v>6.1197</v>
      </c>
      <c r="J60" s="21">
        <v>6.1937</v>
      </c>
      <c r="K60" s="21">
        <v>6.248</v>
      </c>
      <c r="L60" s="21">
        <v>6.2026</v>
      </c>
      <c r="M60" s="21">
        <v>6.2663</v>
      </c>
      <c r="N60" s="21">
        <v>6.149</v>
      </c>
      <c r="O60" s="21">
        <v>6.1305</v>
      </c>
      <c r="P60" s="21">
        <v>6.147</v>
      </c>
      <c r="Q60" s="21">
        <v>5.987</v>
      </c>
      <c r="R60" s="21">
        <v>6.0093</v>
      </c>
      <c r="S60" s="21">
        <v>6.0379</v>
      </c>
      <c r="T60" s="21">
        <v>6.2434</v>
      </c>
      <c r="U60" s="21">
        <v>6.5317</v>
      </c>
      <c r="V60" s="21">
        <v>6.5453</v>
      </c>
      <c r="W60" s="21">
        <v>6.6738</v>
      </c>
      <c r="X60" s="21">
        <v>6.728</v>
      </c>
      <c r="Y60" s="21">
        <v>6.8876</v>
      </c>
      <c r="Z60" s="21">
        <v>7.434</v>
      </c>
      <c r="AA60" s="21">
        <v>7.1677</v>
      </c>
      <c r="AB60" s="21">
        <v>7.094</v>
      </c>
      <c r="AC60" s="21">
        <v>7.2225</v>
      </c>
      <c r="AD60" s="21">
        <v>7.0122</v>
      </c>
      <c r="AE60" s="21">
        <v>6.8744</v>
      </c>
      <c r="AF60" s="21">
        <v>6.8153</v>
      </c>
      <c r="AG60" s="21">
        <v>6.7843</v>
      </c>
      <c r="AH60" s="21">
        <v>6.9832</v>
      </c>
      <c r="AI60" s="21">
        <v>7.1942</v>
      </c>
      <c r="AJ60" s="21">
        <v>7.22</v>
      </c>
      <c r="AK60" s="21">
        <v>7.3918</v>
      </c>
      <c r="AL60" s="21">
        <v>7.3861</v>
      </c>
      <c r="AM60" s="21">
        <v>7.6056</v>
      </c>
      <c r="AN60" s="21">
        <v>7.7204</v>
      </c>
      <c r="AO60" s="21">
        <v>7.8041</v>
      </c>
      <c r="AP60" s="21">
        <v>7.4844</v>
      </c>
      <c r="AQ60" s="21">
        <v>7.5339</v>
      </c>
      <c r="AR60" s="21">
        <v>7.413</v>
      </c>
      <c r="AS60" s="21">
        <v>7.3749</v>
      </c>
      <c r="AT60" s="21">
        <v>7.2115</v>
      </c>
      <c r="AU60" s="21">
        <v>7.2782</v>
      </c>
      <c r="AV60" s="21">
        <v>7.1658</v>
      </c>
      <c r="AW60" s="21">
        <v>7.1264</v>
      </c>
      <c r="AX60" s="21">
        <v>7.0486</v>
      </c>
      <c r="AY60" s="21">
        <v>6.985</v>
      </c>
      <c r="AZ60" s="21">
        <v>7.0476</v>
      </c>
    </row>
    <row r="61" spans="1:52" ht="12.75">
      <c r="A61" s="8" t="s">
        <v>3</v>
      </c>
      <c r="B61" s="7">
        <f aca="true" t="shared" si="22" ref="B61:G61">+B59*B60</f>
        <v>921.006228</v>
      </c>
      <c r="C61" s="7">
        <f t="shared" si="22"/>
        <v>927.4411880000001</v>
      </c>
      <c r="D61" s="7">
        <f t="shared" si="22"/>
        <v>891.138807</v>
      </c>
      <c r="E61" s="7">
        <f t="shared" si="22"/>
        <v>965.1279330000001</v>
      </c>
      <c r="F61" s="7">
        <f t="shared" si="22"/>
        <v>976.4192549999999</v>
      </c>
      <c r="G61" s="7">
        <f t="shared" si="22"/>
        <v>996.57069</v>
      </c>
      <c r="H61" s="7">
        <f>ROUND(+H59*H60,2)</f>
        <v>990.66</v>
      </c>
      <c r="I61" s="7">
        <f aca="true" t="shared" si="23" ref="I61:U61">ROUND(+I59*I60,2)</f>
        <v>980.8</v>
      </c>
      <c r="J61" s="7">
        <f t="shared" si="23"/>
        <v>1024.07</v>
      </c>
      <c r="K61" s="7">
        <f t="shared" si="23"/>
        <v>1045.48</v>
      </c>
      <c r="L61" s="7">
        <f t="shared" si="23"/>
        <v>991.18</v>
      </c>
      <c r="M61" s="7">
        <f t="shared" si="23"/>
        <v>971.4</v>
      </c>
      <c r="N61" s="7">
        <f t="shared" si="23"/>
        <v>971.73</v>
      </c>
      <c r="O61" s="7">
        <f t="shared" si="23"/>
        <v>979.16</v>
      </c>
      <c r="P61" s="7">
        <f t="shared" si="23"/>
        <v>968.71</v>
      </c>
      <c r="Q61" s="7">
        <f t="shared" si="23"/>
        <v>944.15</v>
      </c>
      <c r="R61" s="7">
        <f t="shared" si="23"/>
        <v>945.92</v>
      </c>
      <c r="S61" s="7">
        <f t="shared" si="23"/>
        <v>976.57</v>
      </c>
      <c r="T61" s="7">
        <f t="shared" si="23"/>
        <v>1076.8</v>
      </c>
      <c r="U61" s="7">
        <f t="shared" si="23"/>
        <v>1162.05</v>
      </c>
      <c r="V61" s="7">
        <f aca="true" t="shared" si="24" ref="V61:AH61">ROUND(+V59*V60,2)</f>
        <v>1155.31</v>
      </c>
      <c r="W61" s="7">
        <f t="shared" si="24"/>
        <v>1153.97</v>
      </c>
      <c r="X61" s="7">
        <f t="shared" si="24"/>
        <v>1081.32</v>
      </c>
      <c r="Y61" s="7">
        <f t="shared" si="24"/>
        <v>1085.69</v>
      </c>
      <c r="Z61" s="7">
        <f t="shared" si="24"/>
        <v>1202.38</v>
      </c>
      <c r="AA61" s="7">
        <f t="shared" si="24"/>
        <v>1162.53</v>
      </c>
      <c r="AB61" s="7">
        <f t="shared" si="24"/>
        <v>1241.24</v>
      </c>
      <c r="AC61" s="7">
        <f t="shared" si="24"/>
        <v>1260.25</v>
      </c>
      <c r="AD61" s="7">
        <f t="shared" si="24"/>
        <v>1229.52</v>
      </c>
      <c r="AE61" s="7">
        <f t="shared" si="24"/>
        <v>1157.86</v>
      </c>
      <c r="AF61" s="7">
        <f t="shared" si="24"/>
        <v>1174.48</v>
      </c>
      <c r="AG61" s="7">
        <f t="shared" si="24"/>
        <v>1118.26</v>
      </c>
      <c r="AH61" s="7">
        <f t="shared" si="24"/>
        <v>1153.07</v>
      </c>
      <c r="AI61" s="7">
        <f aca="true" t="shared" si="25" ref="AI61:AZ61">ROUND(+AI59*AI60,2)</f>
        <v>1238.19</v>
      </c>
      <c r="AJ61" s="7">
        <f t="shared" si="25"/>
        <v>1263.28</v>
      </c>
      <c r="AK61" s="7">
        <f t="shared" si="25"/>
        <v>1276.49</v>
      </c>
      <c r="AL61" s="7">
        <f t="shared" si="25"/>
        <v>1295.6</v>
      </c>
      <c r="AM61" s="7">
        <f t="shared" si="25"/>
        <v>1394.49</v>
      </c>
      <c r="AN61" s="7">
        <f t="shared" si="25"/>
        <v>1483.63</v>
      </c>
      <c r="AO61" s="7">
        <f t="shared" si="25"/>
        <v>1542.71</v>
      </c>
      <c r="AP61" s="7">
        <f t="shared" si="25"/>
        <v>1630.48</v>
      </c>
      <c r="AQ61" s="7">
        <f t="shared" si="25"/>
        <v>1569.54</v>
      </c>
      <c r="AR61" s="7">
        <f t="shared" si="25"/>
        <v>1556.36</v>
      </c>
      <c r="AS61" s="7">
        <f t="shared" si="25"/>
        <v>1502.34</v>
      </c>
      <c r="AT61" s="7">
        <f t="shared" si="25"/>
        <v>1450.45</v>
      </c>
      <c r="AU61" s="7">
        <f t="shared" si="25"/>
        <v>1468.16</v>
      </c>
      <c r="AV61" s="7">
        <f t="shared" si="25"/>
        <v>1498.15</v>
      </c>
      <c r="AW61" s="7">
        <f t="shared" si="25"/>
        <v>1466.33</v>
      </c>
      <c r="AX61" s="7">
        <f t="shared" si="25"/>
        <v>1367.43</v>
      </c>
      <c r="AY61" s="7">
        <f t="shared" si="25"/>
        <v>1453.16</v>
      </c>
      <c r="AZ61" s="7">
        <f t="shared" si="25"/>
        <v>1473.44</v>
      </c>
    </row>
    <row r="62" spans="1:52" ht="12.75">
      <c r="A62" s="9" t="s">
        <v>4</v>
      </c>
      <c r="B62" s="7">
        <f aca="true" t="shared" si="26" ref="B62:G62">+B61*0.9</f>
        <v>828.9056052</v>
      </c>
      <c r="C62" s="7">
        <f t="shared" si="26"/>
        <v>834.6970692000001</v>
      </c>
      <c r="D62" s="7">
        <f t="shared" si="26"/>
        <v>802.0249263000001</v>
      </c>
      <c r="E62" s="7">
        <f t="shared" si="26"/>
        <v>868.6151397000001</v>
      </c>
      <c r="F62" s="7">
        <f t="shared" si="26"/>
        <v>878.7773295</v>
      </c>
      <c r="G62" s="7">
        <f t="shared" si="26"/>
        <v>896.913621</v>
      </c>
      <c r="H62" s="7">
        <f>ROUND(+H61*0.9,2)</f>
        <v>891.59</v>
      </c>
      <c r="I62" s="7">
        <f aca="true" t="shared" si="27" ref="I62:U62">ROUND(+I61*0.9,2)</f>
        <v>882.72</v>
      </c>
      <c r="J62" s="7">
        <f t="shared" si="27"/>
        <v>921.66</v>
      </c>
      <c r="K62" s="7">
        <f t="shared" si="27"/>
        <v>940.93</v>
      </c>
      <c r="L62" s="7">
        <f t="shared" si="27"/>
        <v>892.06</v>
      </c>
      <c r="M62" s="7">
        <f t="shared" si="27"/>
        <v>874.26</v>
      </c>
      <c r="N62" s="7">
        <f t="shared" si="27"/>
        <v>874.56</v>
      </c>
      <c r="O62" s="7">
        <f t="shared" si="27"/>
        <v>881.24</v>
      </c>
      <c r="P62" s="7">
        <f t="shared" si="27"/>
        <v>871.84</v>
      </c>
      <c r="Q62" s="7">
        <f t="shared" si="27"/>
        <v>849.74</v>
      </c>
      <c r="R62" s="7">
        <f t="shared" si="27"/>
        <v>851.33</v>
      </c>
      <c r="S62" s="7">
        <f t="shared" si="27"/>
        <v>878.91</v>
      </c>
      <c r="T62" s="7">
        <f t="shared" si="27"/>
        <v>969.12</v>
      </c>
      <c r="U62" s="7">
        <f t="shared" si="27"/>
        <v>1045.85</v>
      </c>
      <c r="V62" s="7">
        <f aca="true" t="shared" si="28" ref="V62:AH62">ROUND(+V61*0.9,2)</f>
        <v>1039.78</v>
      </c>
      <c r="W62" s="7">
        <f t="shared" si="28"/>
        <v>1038.57</v>
      </c>
      <c r="X62" s="7">
        <f t="shared" si="28"/>
        <v>973.19</v>
      </c>
      <c r="Y62" s="7">
        <f t="shared" si="28"/>
        <v>977.12</v>
      </c>
      <c r="Z62" s="7">
        <f t="shared" si="28"/>
        <v>1082.14</v>
      </c>
      <c r="AA62" s="7">
        <f t="shared" si="28"/>
        <v>1046.28</v>
      </c>
      <c r="AB62" s="7">
        <f t="shared" si="28"/>
        <v>1117.12</v>
      </c>
      <c r="AC62" s="7">
        <f t="shared" si="28"/>
        <v>1134.23</v>
      </c>
      <c r="AD62" s="7">
        <f t="shared" si="28"/>
        <v>1106.57</v>
      </c>
      <c r="AE62" s="7">
        <f t="shared" si="28"/>
        <v>1042.07</v>
      </c>
      <c r="AF62" s="7">
        <f t="shared" si="28"/>
        <v>1057.03</v>
      </c>
      <c r="AG62" s="7">
        <f t="shared" si="28"/>
        <v>1006.43</v>
      </c>
      <c r="AH62" s="7">
        <f t="shared" si="28"/>
        <v>1037.76</v>
      </c>
      <c r="AI62" s="7">
        <f aca="true" t="shared" si="29" ref="AI62:AX62">ROUND(+AI61*0.9,2)</f>
        <v>1114.37</v>
      </c>
      <c r="AJ62" s="7">
        <f t="shared" si="29"/>
        <v>1136.95</v>
      </c>
      <c r="AK62" s="7">
        <f t="shared" si="29"/>
        <v>1148.84</v>
      </c>
      <c r="AL62" s="7">
        <f t="shared" si="29"/>
        <v>1166.04</v>
      </c>
      <c r="AM62" s="7">
        <f t="shared" si="29"/>
        <v>1255.04</v>
      </c>
      <c r="AN62" s="7">
        <f t="shared" si="29"/>
        <v>1335.27</v>
      </c>
      <c r="AO62" s="7">
        <f t="shared" si="29"/>
        <v>1388.44</v>
      </c>
      <c r="AP62" s="7">
        <f t="shared" si="29"/>
        <v>1467.43</v>
      </c>
      <c r="AQ62" s="7">
        <f t="shared" si="29"/>
        <v>1412.59</v>
      </c>
      <c r="AR62" s="7">
        <f t="shared" si="29"/>
        <v>1400.72</v>
      </c>
      <c r="AS62" s="7">
        <f t="shared" si="29"/>
        <v>1352.11</v>
      </c>
      <c r="AT62" s="7">
        <f t="shared" si="29"/>
        <v>1305.41</v>
      </c>
      <c r="AU62" s="7">
        <f t="shared" si="29"/>
        <v>1321.34</v>
      </c>
      <c r="AV62" s="7">
        <f t="shared" si="29"/>
        <v>1348.34</v>
      </c>
      <c r="AW62" s="7">
        <f t="shared" si="29"/>
        <v>1319.7</v>
      </c>
      <c r="AX62" s="7">
        <f t="shared" si="29"/>
        <v>1230.69</v>
      </c>
      <c r="AY62" s="7">
        <f>ROUND(+AY61*0.9,2)</f>
        <v>1307.84</v>
      </c>
      <c r="AZ62" s="7">
        <v>1326.08</v>
      </c>
    </row>
    <row r="63" spans="1:52" ht="12.75">
      <c r="A63" s="23" t="s">
        <v>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:52" ht="12.75">
      <c r="A64" s="8" t="s">
        <v>1</v>
      </c>
      <c r="B64" s="7">
        <v>7.15</v>
      </c>
      <c r="C64" s="7">
        <v>7.2</v>
      </c>
      <c r="D64" s="7">
        <v>6.92</v>
      </c>
      <c r="E64" s="7">
        <v>7.5</v>
      </c>
      <c r="F64" s="7">
        <v>7.58</v>
      </c>
      <c r="G64" s="7">
        <v>7.74</v>
      </c>
      <c r="H64" s="7">
        <v>7.69</v>
      </c>
      <c r="I64" s="7">
        <v>7.62</v>
      </c>
      <c r="J64" s="7">
        <v>7.95</v>
      </c>
      <c r="K64" s="7">
        <v>8.12</v>
      </c>
      <c r="L64" s="7">
        <v>7.7</v>
      </c>
      <c r="M64" s="7">
        <v>7.54</v>
      </c>
      <c r="N64" s="7">
        <v>7.55</v>
      </c>
      <c r="O64" s="7">
        <v>7.61</v>
      </c>
      <c r="P64" s="7">
        <v>7.52</v>
      </c>
      <c r="Q64" s="7">
        <v>7.33</v>
      </c>
      <c r="R64" s="7">
        <v>7.35</v>
      </c>
      <c r="S64" s="7">
        <v>7.59</v>
      </c>
      <c r="T64" s="7">
        <v>8.36</v>
      </c>
      <c r="U64" s="7">
        <v>9.03</v>
      </c>
      <c r="V64" s="7">
        <v>8.97</v>
      </c>
      <c r="W64" s="7">
        <v>8.96</v>
      </c>
      <c r="X64" s="7">
        <v>8.8</v>
      </c>
      <c r="Y64" s="7">
        <v>8.83</v>
      </c>
      <c r="Z64" s="7">
        <v>9.78</v>
      </c>
      <c r="AA64" s="7">
        <v>9.46</v>
      </c>
      <c r="AB64" s="7">
        <v>10.1</v>
      </c>
      <c r="AC64" s="7">
        <v>10.25</v>
      </c>
      <c r="AD64" s="7">
        <v>10</v>
      </c>
      <c r="AE64" s="7">
        <v>9.42</v>
      </c>
      <c r="AF64" s="7">
        <v>9.99</v>
      </c>
      <c r="AG64" s="7">
        <v>9.51</v>
      </c>
      <c r="AH64" s="7">
        <v>9.81</v>
      </c>
      <c r="AI64" s="7">
        <v>10.53</v>
      </c>
      <c r="AJ64" s="7">
        <v>10.75</v>
      </c>
      <c r="AK64" s="7">
        <v>10.86</v>
      </c>
      <c r="AL64" s="7">
        <v>11.02</v>
      </c>
      <c r="AM64" s="7">
        <v>11.86</v>
      </c>
      <c r="AN64" s="7">
        <v>12.62</v>
      </c>
      <c r="AO64" s="7">
        <v>13.12</v>
      </c>
      <c r="AP64" s="7">
        <v>14.47</v>
      </c>
      <c r="AQ64" s="7">
        <v>13.93</v>
      </c>
      <c r="AR64" s="7">
        <v>13.82</v>
      </c>
      <c r="AS64" s="7">
        <v>13.34</v>
      </c>
      <c r="AT64" s="7">
        <v>12.88</v>
      </c>
      <c r="AU64" s="7">
        <v>13.03</v>
      </c>
      <c r="AV64" s="7">
        <v>13.3</v>
      </c>
      <c r="AW64" s="7">
        <v>13.02</v>
      </c>
      <c r="AX64" s="7">
        <v>12.64</v>
      </c>
      <c r="AY64" s="7">
        <v>13.44</v>
      </c>
      <c r="AZ64" s="7">
        <v>13.62</v>
      </c>
    </row>
    <row r="65" spans="1:52" ht="12.75">
      <c r="A65" s="10" t="s">
        <v>11</v>
      </c>
      <c r="B65" s="7">
        <v>110.82</v>
      </c>
      <c r="C65" s="7">
        <v>110.82</v>
      </c>
      <c r="D65" s="7">
        <v>110.82</v>
      </c>
      <c r="E65" s="7">
        <v>110.82</v>
      </c>
      <c r="F65" s="7">
        <v>110.82</v>
      </c>
      <c r="G65" s="7">
        <v>110</v>
      </c>
      <c r="H65" s="7">
        <v>110</v>
      </c>
      <c r="I65" s="7">
        <v>110</v>
      </c>
      <c r="J65" s="7">
        <v>110</v>
      </c>
      <c r="K65" s="7">
        <v>110</v>
      </c>
      <c r="L65" s="7">
        <v>110</v>
      </c>
      <c r="M65" s="7">
        <v>110</v>
      </c>
      <c r="N65" s="7">
        <v>110</v>
      </c>
      <c r="O65" s="7">
        <v>110</v>
      </c>
      <c r="P65" s="7">
        <v>110</v>
      </c>
      <c r="Q65" s="7">
        <v>110</v>
      </c>
      <c r="R65" s="7">
        <v>110</v>
      </c>
      <c r="S65" s="7">
        <v>110</v>
      </c>
      <c r="T65" s="7">
        <v>110</v>
      </c>
      <c r="U65" s="7">
        <v>110</v>
      </c>
      <c r="V65" s="7">
        <v>110</v>
      </c>
      <c r="W65" s="7">
        <v>110</v>
      </c>
      <c r="X65" s="7">
        <v>110</v>
      </c>
      <c r="Y65" s="7">
        <v>110</v>
      </c>
      <c r="Z65" s="7">
        <v>110</v>
      </c>
      <c r="AA65" s="7">
        <v>110</v>
      </c>
      <c r="AB65" s="7">
        <v>110</v>
      </c>
      <c r="AC65" s="7">
        <v>110</v>
      </c>
      <c r="AD65" s="7">
        <v>110</v>
      </c>
      <c r="AE65" s="7">
        <v>110</v>
      </c>
      <c r="AF65" s="7">
        <v>110</v>
      </c>
      <c r="AG65" s="7">
        <v>110</v>
      </c>
      <c r="AH65" s="7">
        <v>110</v>
      </c>
      <c r="AI65" s="7">
        <v>110</v>
      </c>
      <c r="AJ65" s="7">
        <v>110</v>
      </c>
      <c r="AK65" s="7">
        <v>110</v>
      </c>
      <c r="AL65" s="7">
        <v>110</v>
      </c>
      <c r="AM65" s="7">
        <v>110</v>
      </c>
      <c r="AN65" s="7">
        <v>110</v>
      </c>
      <c r="AO65" s="7">
        <v>110</v>
      </c>
      <c r="AP65" s="7">
        <v>110</v>
      </c>
      <c r="AQ65" s="7">
        <v>110</v>
      </c>
      <c r="AR65" s="7">
        <v>110</v>
      </c>
      <c r="AS65" s="7">
        <v>110</v>
      </c>
      <c r="AT65" s="7">
        <v>110</v>
      </c>
      <c r="AU65" s="7">
        <v>110</v>
      </c>
      <c r="AV65" s="7">
        <v>110</v>
      </c>
      <c r="AW65" s="7">
        <v>110</v>
      </c>
      <c r="AX65" s="7">
        <v>110</v>
      </c>
      <c r="AY65" s="7">
        <v>110</v>
      </c>
      <c r="AZ65" s="7">
        <v>110</v>
      </c>
    </row>
    <row r="66" spans="1:52" ht="12.75">
      <c r="A66" s="24" t="s">
        <v>6</v>
      </c>
      <c r="B66" s="25">
        <f aca="true" t="shared" si="30" ref="B66:H66">+B62-B64-B65</f>
        <v>710.9356052</v>
      </c>
      <c r="C66" s="25">
        <f t="shared" si="30"/>
        <v>716.6770692</v>
      </c>
      <c r="D66" s="25">
        <f t="shared" si="30"/>
        <v>684.2849263</v>
      </c>
      <c r="E66" s="25">
        <f t="shared" si="30"/>
        <v>750.2951397000002</v>
      </c>
      <c r="F66" s="25">
        <f t="shared" si="30"/>
        <v>760.3773294999999</v>
      </c>
      <c r="G66" s="25">
        <f t="shared" si="30"/>
        <v>779.173621</v>
      </c>
      <c r="H66" s="25">
        <f t="shared" si="30"/>
        <v>773.9</v>
      </c>
      <c r="I66" s="25">
        <f aca="true" t="shared" si="31" ref="I66:U66">+I62-I64-I65</f>
        <v>765.1</v>
      </c>
      <c r="J66" s="25">
        <f t="shared" si="31"/>
        <v>803.7099999999999</v>
      </c>
      <c r="K66" s="25">
        <f t="shared" si="31"/>
        <v>822.81</v>
      </c>
      <c r="L66" s="25">
        <f t="shared" si="31"/>
        <v>774.3599999999999</v>
      </c>
      <c r="M66" s="25">
        <f t="shared" si="31"/>
        <v>756.72</v>
      </c>
      <c r="N66" s="25">
        <f t="shared" si="31"/>
        <v>757.01</v>
      </c>
      <c r="O66" s="25">
        <f t="shared" si="31"/>
        <v>763.63</v>
      </c>
      <c r="P66" s="25">
        <f t="shared" si="31"/>
        <v>754.32</v>
      </c>
      <c r="Q66" s="25">
        <f t="shared" si="31"/>
        <v>732.41</v>
      </c>
      <c r="R66" s="25">
        <f t="shared" si="31"/>
        <v>733.98</v>
      </c>
      <c r="S66" s="25">
        <f t="shared" si="31"/>
        <v>761.3199999999999</v>
      </c>
      <c r="T66" s="25">
        <f t="shared" si="31"/>
        <v>850.76</v>
      </c>
      <c r="U66" s="25">
        <f t="shared" si="31"/>
        <v>926.8199999999999</v>
      </c>
      <c r="V66" s="25">
        <f aca="true" t="shared" si="32" ref="V66:AH66">+V62-V64-V65</f>
        <v>920.81</v>
      </c>
      <c r="W66" s="25">
        <f t="shared" si="32"/>
        <v>919.6099999999999</v>
      </c>
      <c r="X66" s="25">
        <f t="shared" si="32"/>
        <v>854.3900000000001</v>
      </c>
      <c r="Y66" s="25">
        <f t="shared" si="32"/>
        <v>858.29</v>
      </c>
      <c r="Z66" s="25">
        <f t="shared" si="32"/>
        <v>962.3600000000001</v>
      </c>
      <c r="AA66" s="25">
        <f t="shared" si="32"/>
        <v>926.8199999999999</v>
      </c>
      <c r="AB66" s="25">
        <f t="shared" si="32"/>
        <v>997.02</v>
      </c>
      <c r="AC66" s="25">
        <f t="shared" si="32"/>
        <v>1013.98</v>
      </c>
      <c r="AD66" s="25">
        <f t="shared" si="32"/>
        <v>986.5699999999999</v>
      </c>
      <c r="AE66" s="25">
        <f t="shared" si="32"/>
        <v>922.6499999999999</v>
      </c>
      <c r="AF66" s="25">
        <f t="shared" si="32"/>
        <v>937.04</v>
      </c>
      <c r="AG66" s="25">
        <f t="shared" si="32"/>
        <v>886.92</v>
      </c>
      <c r="AH66" s="25">
        <f t="shared" si="32"/>
        <v>917.95</v>
      </c>
      <c r="AI66" s="25">
        <f aca="true" t="shared" si="33" ref="AI66:AZ66">+AI62-AI64-AI65</f>
        <v>993.8399999999999</v>
      </c>
      <c r="AJ66" s="25">
        <f t="shared" si="33"/>
        <v>1016.2</v>
      </c>
      <c r="AK66" s="25">
        <f t="shared" si="33"/>
        <v>1027.98</v>
      </c>
      <c r="AL66" s="25">
        <f t="shared" si="33"/>
        <v>1045.02</v>
      </c>
      <c r="AM66" s="25">
        <f t="shared" si="33"/>
        <v>1133.18</v>
      </c>
      <c r="AN66" s="25">
        <f t="shared" si="33"/>
        <v>1212.65</v>
      </c>
      <c r="AO66" s="25">
        <f t="shared" si="33"/>
        <v>1265.3200000000002</v>
      </c>
      <c r="AP66" s="25">
        <f t="shared" si="33"/>
        <v>1342.96</v>
      </c>
      <c r="AQ66" s="25">
        <f t="shared" si="33"/>
        <v>1288.6599999999999</v>
      </c>
      <c r="AR66" s="25">
        <f t="shared" si="33"/>
        <v>1276.9</v>
      </c>
      <c r="AS66" s="25">
        <f t="shared" si="33"/>
        <v>1228.77</v>
      </c>
      <c r="AT66" s="25">
        <f t="shared" si="33"/>
        <v>1182.53</v>
      </c>
      <c r="AU66" s="25">
        <f t="shared" si="33"/>
        <v>1198.31</v>
      </c>
      <c r="AV66" s="25">
        <f t="shared" si="33"/>
        <v>1225.04</v>
      </c>
      <c r="AW66" s="25">
        <f t="shared" si="33"/>
        <v>1196.68</v>
      </c>
      <c r="AX66" s="25">
        <f t="shared" si="33"/>
        <v>1108.05</v>
      </c>
      <c r="AY66" s="25">
        <f t="shared" si="33"/>
        <v>1184.3999999999999</v>
      </c>
      <c r="AZ66" s="25">
        <f t="shared" si="33"/>
        <v>1202.46</v>
      </c>
    </row>
    <row r="67" spans="1:52" ht="12.75">
      <c r="A67" s="30" t="s">
        <v>8</v>
      </c>
      <c r="B67" s="29"/>
      <c r="C67" s="29"/>
      <c r="D67" s="29"/>
      <c r="E67" s="29"/>
      <c r="F67" s="29"/>
      <c r="G67" s="29"/>
      <c r="H67" s="29"/>
      <c r="AX67" s="29"/>
      <c r="AY67" s="29"/>
      <c r="AZ67" s="29"/>
    </row>
    <row r="69" spans="1:51" ht="12.75">
      <c r="A69" s="15"/>
      <c r="B69" s="11">
        <v>39087</v>
      </c>
      <c r="C69" s="11">
        <v>39094</v>
      </c>
      <c r="D69" s="11">
        <v>39101</v>
      </c>
      <c r="E69" s="11">
        <v>39108</v>
      </c>
      <c r="F69" s="11">
        <v>39115</v>
      </c>
      <c r="G69" s="11">
        <v>39122</v>
      </c>
      <c r="H69" s="11">
        <v>39129</v>
      </c>
      <c r="I69" s="11">
        <v>39136</v>
      </c>
      <c r="J69" s="11">
        <v>39143</v>
      </c>
      <c r="K69" s="11">
        <v>39150</v>
      </c>
      <c r="L69" s="11">
        <v>39157</v>
      </c>
      <c r="M69" s="11">
        <v>39164</v>
      </c>
      <c r="N69" s="11">
        <v>39171</v>
      </c>
      <c r="O69" s="11">
        <v>39177</v>
      </c>
      <c r="P69" s="11">
        <v>39185</v>
      </c>
      <c r="Q69" s="11">
        <v>39192</v>
      </c>
      <c r="R69" s="11">
        <v>39199</v>
      </c>
      <c r="S69" s="11">
        <v>39206</v>
      </c>
      <c r="T69" s="11">
        <v>39213</v>
      </c>
      <c r="U69" s="11">
        <v>39220</v>
      </c>
      <c r="V69" s="11">
        <v>39227</v>
      </c>
      <c r="W69" s="11">
        <v>39234</v>
      </c>
      <c r="X69" s="11">
        <v>39241</v>
      </c>
      <c r="Y69" s="11">
        <v>39248</v>
      </c>
      <c r="Z69" s="11">
        <v>39255</v>
      </c>
      <c r="AA69" s="11">
        <v>39262</v>
      </c>
      <c r="AB69" s="11">
        <v>39269</v>
      </c>
      <c r="AC69" s="11">
        <v>39276</v>
      </c>
      <c r="AD69" s="11">
        <v>39283</v>
      </c>
      <c r="AE69" s="11">
        <v>39290</v>
      </c>
      <c r="AF69" s="11">
        <v>39297</v>
      </c>
      <c r="AG69" s="11">
        <v>39304</v>
      </c>
      <c r="AH69" s="11">
        <v>39311</v>
      </c>
      <c r="AI69" s="11">
        <v>39318</v>
      </c>
      <c r="AJ69" s="11">
        <v>39325</v>
      </c>
      <c r="AK69" s="11">
        <v>39332</v>
      </c>
      <c r="AL69" s="11">
        <v>39339</v>
      </c>
      <c r="AM69" s="11">
        <v>39346</v>
      </c>
      <c r="AN69" s="11">
        <v>39353</v>
      </c>
      <c r="AO69" s="11">
        <v>39360</v>
      </c>
      <c r="AP69" s="11">
        <v>39367</v>
      </c>
      <c r="AQ69" s="11">
        <v>39374</v>
      </c>
      <c r="AR69" s="11">
        <v>39381</v>
      </c>
      <c r="AS69" s="11">
        <v>39388</v>
      </c>
      <c r="AT69" s="11">
        <v>39395</v>
      </c>
      <c r="AU69" s="11">
        <v>39402</v>
      </c>
      <c r="AV69" s="11">
        <v>39409</v>
      </c>
      <c r="AW69" s="11">
        <v>39416</v>
      </c>
      <c r="AX69" s="11">
        <v>39423</v>
      </c>
      <c r="AY69" s="11">
        <v>39430</v>
      </c>
    </row>
    <row r="70" spans="1:51" ht="12.75">
      <c r="A70" s="5" t="s">
        <v>2</v>
      </c>
      <c r="B70" s="6">
        <v>197.75</v>
      </c>
      <c r="C70" s="6">
        <v>200.77</v>
      </c>
      <c r="D70" s="6">
        <v>199.88</v>
      </c>
      <c r="E70" s="6">
        <v>197.46</v>
      </c>
      <c r="F70" s="6">
        <v>197.57</v>
      </c>
      <c r="G70" s="6">
        <v>197.39</v>
      </c>
      <c r="H70" s="6">
        <v>200.8</v>
      </c>
      <c r="I70" s="6">
        <v>206.57</v>
      </c>
      <c r="J70" s="6">
        <v>195.25</v>
      </c>
      <c r="K70" s="6">
        <v>200.03</v>
      </c>
      <c r="L70" s="6">
        <v>194.23</v>
      </c>
      <c r="M70" s="6">
        <v>197.09</v>
      </c>
      <c r="N70" s="6">
        <v>190.33</v>
      </c>
      <c r="O70" s="6">
        <v>193.64</v>
      </c>
      <c r="P70" s="6">
        <v>203.71</v>
      </c>
      <c r="Q70" s="6">
        <v>214.4</v>
      </c>
      <c r="R70" s="6">
        <v>207.75</v>
      </c>
      <c r="S70" s="6">
        <v>201.21</v>
      </c>
      <c r="T70" s="6">
        <v>202.46</v>
      </c>
      <c r="U70" s="6">
        <v>193.34</v>
      </c>
      <c r="V70" s="6">
        <v>205.4</v>
      </c>
      <c r="W70" s="6">
        <v>211.49</v>
      </c>
      <c r="X70" s="6">
        <v>215.1</v>
      </c>
      <c r="Y70" s="6">
        <v>246.33</v>
      </c>
      <c r="Z70" s="6">
        <v>241.48</v>
      </c>
      <c r="AA70" s="6">
        <v>239.57</v>
      </c>
      <c r="AB70" s="6">
        <v>251.69</v>
      </c>
      <c r="AC70" s="6">
        <v>251.91</v>
      </c>
      <c r="AD70" s="6">
        <v>248.46</v>
      </c>
      <c r="AE70" s="6">
        <v>266.65</v>
      </c>
      <c r="AF70" s="6">
        <v>260.88</v>
      </c>
      <c r="AG70" s="6">
        <v>267.12</v>
      </c>
      <c r="AH70" s="6">
        <v>270.8</v>
      </c>
      <c r="AI70" s="6">
        <v>294.17</v>
      </c>
      <c r="AJ70" s="6">
        <v>309.53</v>
      </c>
      <c r="AK70" s="6">
        <v>342.96</v>
      </c>
      <c r="AL70" s="6">
        <v>338.77</v>
      </c>
      <c r="AM70" s="32">
        <v>349.06</v>
      </c>
      <c r="AN70" s="32">
        <v>374.41</v>
      </c>
      <c r="AO70" s="32">
        <v>356.41</v>
      </c>
      <c r="AP70" s="32">
        <v>342.59</v>
      </c>
      <c r="AQ70" s="32">
        <v>347.37</v>
      </c>
      <c r="AR70" s="32">
        <v>327.02</v>
      </c>
      <c r="AS70" s="32">
        <v>319.08</v>
      </c>
      <c r="AT70" s="32">
        <v>313.05</v>
      </c>
      <c r="AU70" s="32">
        <v>306.22</v>
      </c>
      <c r="AV70" s="32">
        <v>334.51</v>
      </c>
      <c r="AW70" s="32">
        <v>346.12</v>
      </c>
      <c r="AX70" s="33">
        <v>359.5</v>
      </c>
      <c r="AY70" s="32">
        <v>383.75</v>
      </c>
    </row>
    <row r="71" spans="1:51" ht="12.75">
      <c r="A71" s="9" t="s">
        <v>4</v>
      </c>
      <c r="B71" s="7">
        <f aca="true" t="shared" si="34" ref="B71:Z71">ROUND(B70*0.9,2)</f>
        <v>177.98</v>
      </c>
      <c r="C71" s="7">
        <f t="shared" si="34"/>
        <v>180.69</v>
      </c>
      <c r="D71" s="7">
        <f t="shared" si="34"/>
        <v>179.89</v>
      </c>
      <c r="E71" s="7">
        <f t="shared" si="34"/>
        <v>177.71</v>
      </c>
      <c r="F71" s="7">
        <f t="shared" si="34"/>
        <v>177.81</v>
      </c>
      <c r="G71" s="7">
        <f t="shared" si="34"/>
        <v>177.65</v>
      </c>
      <c r="H71" s="7">
        <f t="shared" si="34"/>
        <v>180.72</v>
      </c>
      <c r="I71" s="7">
        <f t="shared" si="34"/>
        <v>185.91</v>
      </c>
      <c r="J71" s="7">
        <f t="shared" si="34"/>
        <v>175.73</v>
      </c>
      <c r="K71" s="7">
        <f t="shared" si="34"/>
        <v>180.03</v>
      </c>
      <c r="L71" s="7">
        <f t="shared" si="34"/>
        <v>174.81</v>
      </c>
      <c r="M71" s="7">
        <f t="shared" si="34"/>
        <v>177.38</v>
      </c>
      <c r="N71" s="7">
        <f t="shared" si="34"/>
        <v>171.3</v>
      </c>
      <c r="O71" s="7">
        <f t="shared" si="34"/>
        <v>174.28</v>
      </c>
      <c r="P71" s="7">
        <f t="shared" si="34"/>
        <v>183.34</v>
      </c>
      <c r="Q71" s="7">
        <f t="shared" si="34"/>
        <v>192.96</v>
      </c>
      <c r="R71" s="7">
        <f t="shared" si="34"/>
        <v>186.98</v>
      </c>
      <c r="S71" s="7">
        <f t="shared" si="34"/>
        <v>181.09</v>
      </c>
      <c r="T71" s="7">
        <f t="shared" si="34"/>
        <v>182.21</v>
      </c>
      <c r="U71" s="7">
        <f t="shared" si="34"/>
        <v>174.01</v>
      </c>
      <c r="V71" s="7">
        <f t="shared" si="34"/>
        <v>184.86</v>
      </c>
      <c r="W71" s="7">
        <f t="shared" si="34"/>
        <v>190.34</v>
      </c>
      <c r="X71" s="7">
        <f t="shared" si="34"/>
        <v>193.59</v>
      </c>
      <c r="Y71" s="7">
        <f t="shared" si="34"/>
        <v>221.7</v>
      </c>
      <c r="Z71" s="7">
        <f t="shared" si="34"/>
        <v>217.33</v>
      </c>
      <c r="AA71" s="7">
        <f aca="true" t="shared" si="35" ref="AA71:AG71">ROUND(AA70*0.9,2)</f>
        <v>215.61</v>
      </c>
      <c r="AB71" s="7">
        <f t="shared" si="35"/>
        <v>226.52</v>
      </c>
      <c r="AC71" s="7">
        <f t="shared" si="35"/>
        <v>226.72</v>
      </c>
      <c r="AD71" s="7">
        <f t="shared" si="35"/>
        <v>223.61</v>
      </c>
      <c r="AE71" s="7">
        <f t="shared" si="35"/>
        <v>239.99</v>
      </c>
      <c r="AF71" s="7">
        <f t="shared" si="35"/>
        <v>234.79</v>
      </c>
      <c r="AG71" s="7">
        <f t="shared" si="35"/>
        <v>240.41</v>
      </c>
      <c r="AH71" s="7">
        <f aca="true" t="shared" si="36" ref="AH71:AO71">ROUND(AH70*0.9,2)</f>
        <v>243.72</v>
      </c>
      <c r="AI71" s="7">
        <f t="shared" si="36"/>
        <v>264.75</v>
      </c>
      <c r="AJ71" s="7">
        <f t="shared" si="36"/>
        <v>278.58</v>
      </c>
      <c r="AK71" s="7">
        <f t="shared" si="36"/>
        <v>308.66</v>
      </c>
      <c r="AL71" s="7">
        <f t="shared" si="36"/>
        <v>304.89</v>
      </c>
      <c r="AM71" s="7">
        <f t="shared" si="36"/>
        <v>314.15</v>
      </c>
      <c r="AN71" s="7">
        <f t="shared" si="36"/>
        <v>336.97</v>
      </c>
      <c r="AO71" s="7">
        <f t="shared" si="36"/>
        <v>320.77</v>
      </c>
      <c r="AP71" s="7">
        <v>308.33</v>
      </c>
      <c r="AQ71" s="7">
        <v>312.63</v>
      </c>
      <c r="AR71" s="7">
        <v>294.32</v>
      </c>
      <c r="AS71" s="7">
        <v>287.17</v>
      </c>
      <c r="AT71" s="7">
        <v>281.75</v>
      </c>
      <c r="AU71" s="7">
        <v>275.6</v>
      </c>
      <c r="AV71" s="7">
        <v>301.06</v>
      </c>
      <c r="AW71" s="7">
        <v>311.51</v>
      </c>
      <c r="AX71" s="7">
        <v>323.55</v>
      </c>
      <c r="AY71" s="7">
        <v>345.38</v>
      </c>
    </row>
    <row r="72" spans="1:51" ht="12.75">
      <c r="A72" s="20" t="s">
        <v>0</v>
      </c>
      <c r="B72" s="21">
        <v>7.2162</v>
      </c>
      <c r="C72" s="21">
        <v>7.2164</v>
      </c>
      <c r="D72" s="21">
        <v>7.138</v>
      </c>
      <c r="E72" s="21">
        <v>7.2775</v>
      </c>
      <c r="F72" s="21">
        <v>7.1944</v>
      </c>
      <c r="G72" s="21">
        <v>7.1495</v>
      </c>
      <c r="H72" s="21">
        <v>7.1638</v>
      </c>
      <c r="I72" s="21">
        <v>7.0802</v>
      </c>
      <c r="J72" s="21">
        <v>7.3316</v>
      </c>
      <c r="K72" s="21">
        <v>7.3174</v>
      </c>
      <c r="L72" s="21">
        <v>7.4806</v>
      </c>
      <c r="M72" s="21">
        <v>7.2218</v>
      </c>
      <c r="N72" s="21">
        <v>7.2965</v>
      </c>
      <c r="O72" s="21">
        <v>7.1272</v>
      </c>
      <c r="P72" s="21">
        <v>7.1963</v>
      </c>
      <c r="Q72" s="21">
        <v>7.0262</v>
      </c>
      <c r="R72" s="21">
        <v>7.05</v>
      </c>
      <c r="S72" s="21">
        <v>6.9339</v>
      </c>
      <c r="T72" s="21">
        <v>6.9738</v>
      </c>
      <c r="U72" s="21">
        <v>7.0353</v>
      </c>
      <c r="V72" s="21">
        <v>7.1045</v>
      </c>
      <c r="W72" s="21">
        <v>7.0822</v>
      </c>
      <c r="X72" s="21">
        <v>7.2604</v>
      </c>
      <c r="Y72" s="21">
        <v>7.1236</v>
      </c>
      <c r="Z72" s="21">
        <v>7.1253</v>
      </c>
      <c r="AA72" s="21">
        <v>7.0446</v>
      </c>
      <c r="AB72" s="21">
        <v>6.9973</v>
      </c>
      <c r="AC72" s="21">
        <v>6.9807</v>
      </c>
      <c r="AD72" s="21">
        <v>6.8861</v>
      </c>
      <c r="AE72" s="21">
        <v>7.1202</v>
      </c>
      <c r="AF72" s="21">
        <v>7.0812</v>
      </c>
      <c r="AG72" s="21">
        <v>7.1849</v>
      </c>
      <c r="AH72" s="31">
        <v>7.3928</v>
      </c>
      <c r="AI72" s="31">
        <v>7.2442</v>
      </c>
      <c r="AJ72" s="31">
        <v>7.1641</v>
      </c>
      <c r="AK72" s="31">
        <v>7.2414</v>
      </c>
      <c r="AL72" s="31">
        <v>7.1641</v>
      </c>
      <c r="AM72" s="32">
        <v>6.9997</v>
      </c>
      <c r="AN72" s="32">
        <v>6.8824</v>
      </c>
      <c r="AO72" s="32">
        <v>6.8251</v>
      </c>
      <c r="AP72" s="32">
        <v>6.7578</v>
      </c>
      <c r="AQ72" s="32">
        <v>6.7962</v>
      </c>
      <c r="AR72" s="32">
        <v>6.4906</v>
      </c>
      <c r="AS72" s="32">
        <v>6.5799</v>
      </c>
      <c r="AT72" s="32">
        <v>6.6375</v>
      </c>
      <c r="AU72" s="32">
        <v>6.6859</v>
      </c>
      <c r="AV72" s="32">
        <v>6.8167</v>
      </c>
      <c r="AW72" s="32">
        <v>6.7977</v>
      </c>
      <c r="AX72" s="32">
        <v>6.7015</v>
      </c>
      <c r="AY72" s="32">
        <v>6.875</v>
      </c>
    </row>
    <row r="73" spans="1:51" ht="12.75">
      <c r="A73" s="8" t="s">
        <v>3</v>
      </c>
      <c r="B73" s="7">
        <f aca="true" t="shared" si="37" ref="B73:Z73">B71*B72</f>
        <v>1284.339276</v>
      </c>
      <c r="C73" s="7">
        <f t="shared" si="37"/>
        <v>1303.931316</v>
      </c>
      <c r="D73" s="7">
        <f t="shared" si="37"/>
        <v>1284.0548199999998</v>
      </c>
      <c r="E73" s="7">
        <f t="shared" si="37"/>
        <v>1293.284525</v>
      </c>
      <c r="F73" s="7">
        <f t="shared" si="37"/>
        <v>1279.236264</v>
      </c>
      <c r="G73" s="7">
        <f t="shared" si="37"/>
        <v>1270.108675</v>
      </c>
      <c r="H73" s="7">
        <f t="shared" si="37"/>
        <v>1294.641936</v>
      </c>
      <c r="I73" s="7">
        <f t="shared" si="37"/>
        <v>1316.2799819999998</v>
      </c>
      <c r="J73" s="7">
        <f t="shared" si="37"/>
        <v>1288.382068</v>
      </c>
      <c r="K73" s="7">
        <f t="shared" si="37"/>
        <v>1317.351522</v>
      </c>
      <c r="L73" s="7">
        <f t="shared" si="37"/>
        <v>1307.683686</v>
      </c>
      <c r="M73" s="7">
        <f t="shared" si="37"/>
        <v>1281.002884</v>
      </c>
      <c r="N73" s="7">
        <f t="shared" si="37"/>
        <v>1249.89045</v>
      </c>
      <c r="O73" s="7">
        <f t="shared" si="37"/>
        <v>1242.128416</v>
      </c>
      <c r="P73" s="7">
        <f t="shared" si="37"/>
        <v>1319.369642</v>
      </c>
      <c r="Q73" s="7">
        <f t="shared" si="37"/>
        <v>1355.775552</v>
      </c>
      <c r="R73" s="7">
        <f t="shared" si="37"/>
        <v>1318.2089999999998</v>
      </c>
      <c r="S73" s="7">
        <f t="shared" si="37"/>
        <v>1255.659951</v>
      </c>
      <c r="T73" s="7">
        <f t="shared" si="37"/>
        <v>1270.6960980000001</v>
      </c>
      <c r="U73" s="7">
        <f t="shared" si="37"/>
        <v>1224.212553</v>
      </c>
      <c r="V73" s="7">
        <f t="shared" si="37"/>
        <v>1313.33787</v>
      </c>
      <c r="W73" s="7">
        <f t="shared" si="37"/>
        <v>1348.025948</v>
      </c>
      <c r="X73" s="7">
        <f t="shared" si="37"/>
        <v>1405.540836</v>
      </c>
      <c r="Y73" s="7">
        <f t="shared" si="37"/>
        <v>1579.3021199999998</v>
      </c>
      <c r="Z73" s="7">
        <f t="shared" si="37"/>
        <v>1548.541449</v>
      </c>
      <c r="AA73" s="7">
        <f aca="true" t="shared" si="38" ref="AA73:AG73">AA71*AA72</f>
        <v>1518.8862060000001</v>
      </c>
      <c r="AB73" s="7">
        <f t="shared" si="38"/>
        <v>1585.0283960000002</v>
      </c>
      <c r="AC73" s="7">
        <f t="shared" si="38"/>
        <v>1582.664304</v>
      </c>
      <c r="AD73" s="7">
        <f t="shared" si="38"/>
        <v>1539.800821</v>
      </c>
      <c r="AE73" s="7">
        <f t="shared" si="38"/>
        <v>1708.7767979999999</v>
      </c>
      <c r="AF73" s="7">
        <f t="shared" si="38"/>
        <v>1662.594948</v>
      </c>
      <c r="AG73" s="7">
        <f t="shared" si="38"/>
        <v>1727.321809</v>
      </c>
      <c r="AH73" s="7">
        <f aca="true" t="shared" si="39" ref="AH73:AO73">AH71*AH72</f>
        <v>1801.773216</v>
      </c>
      <c r="AI73" s="7">
        <f t="shared" si="39"/>
        <v>1917.90195</v>
      </c>
      <c r="AJ73" s="7">
        <f t="shared" si="39"/>
        <v>1995.774978</v>
      </c>
      <c r="AK73" s="7">
        <f t="shared" si="39"/>
        <v>2235.130524</v>
      </c>
      <c r="AL73" s="7">
        <f t="shared" si="39"/>
        <v>2184.262449</v>
      </c>
      <c r="AM73" s="7">
        <f t="shared" si="39"/>
        <v>2198.955755</v>
      </c>
      <c r="AN73" s="7">
        <f t="shared" si="39"/>
        <v>2319.162328</v>
      </c>
      <c r="AO73" s="7">
        <f t="shared" si="39"/>
        <v>2189.287327</v>
      </c>
      <c r="AP73" s="7">
        <v>2083.63</v>
      </c>
      <c r="AQ73" s="7">
        <v>2124.7</v>
      </c>
      <c r="AR73" s="7">
        <v>1910.31</v>
      </c>
      <c r="AS73" s="7">
        <v>1889.55</v>
      </c>
      <c r="AT73" s="7">
        <v>1870.12</v>
      </c>
      <c r="AU73" s="7">
        <v>1842.63</v>
      </c>
      <c r="AV73" s="7">
        <v>2052.24</v>
      </c>
      <c r="AW73" s="7">
        <v>2117.55</v>
      </c>
      <c r="AX73" s="7">
        <v>2168.27</v>
      </c>
      <c r="AY73" s="7">
        <v>2374.49</v>
      </c>
    </row>
    <row r="74" spans="1:51" ht="12.75">
      <c r="A74" s="23" t="s">
        <v>5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</row>
    <row r="75" spans="1:51" ht="12.75">
      <c r="A75" s="8" t="s">
        <v>1</v>
      </c>
      <c r="B75" s="7">
        <v>13.2</v>
      </c>
      <c r="C75" s="7">
        <v>13.4</v>
      </c>
      <c r="D75" s="7">
        <v>13.19</v>
      </c>
      <c r="E75" s="7">
        <v>13.29</v>
      </c>
      <c r="F75" s="7">
        <v>13.14</v>
      </c>
      <c r="G75" s="7">
        <v>13.05</v>
      </c>
      <c r="H75" s="7">
        <v>13.3</v>
      </c>
      <c r="I75" s="7">
        <v>13.52</v>
      </c>
      <c r="J75" s="7">
        <v>13.24</v>
      </c>
      <c r="K75" s="7">
        <v>13.53</v>
      </c>
      <c r="L75" s="7">
        <v>13.44</v>
      </c>
      <c r="M75" s="7">
        <v>13.16</v>
      </c>
      <c r="N75" s="7">
        <v>12.84</v>
      </c>
      <c r="O75" s="7">
        <v>12.76</v>
      </c>
      <c r="P75" s="7">
        <v>13.56</v>
      </c>
      <c r="Q75" s="7">
        <v>13.93</v>
      </c>
      <c r="R75" s="7">
        <v>13.54</v>
      </c>
      <c r="S75" s="7">
        <v>12.9</v>
      </c>
      <c r="T75" s="7">
        <v>13.06</v>
      </c>
      <c r="U75" s="7">
        <v>12.58</v>
      </c>
      <c r="V75" s="7">
        <v>13.49</v>
      </c>
      <c r="W75" s="7">
        <v>13.85</v>
      </c>
      <c r="X75" s="7">
        <v>15.02</v>
      </c>
      <c r="Y75" s="7">
        <v>16.87</v>
      </c>
      <c r="Z75" s="7">
        <v>16.55</v>
      </c>
      <c r="AA75" s="7">
        <v>16.23</v>
      </c>
      <c r="AB75" s="7">
        <v>16.94</v>
      </c>
      <c r="AC75" s="7">
        <v>16.91</v>
      </c>
      <c r="AD75" s="7">
        <v>16.45</v>
      </c>
      <c r="AE75" s="7">
        <v>18.26</v>
      </c>
      <c r="AF75" s="7">
        <v>17.76</v>
      </c>
      <c r="AG75" s="7">
        <v>18.46</v>
      </c>
      <c r="AH75" s="7">
        <v>19.99</v>
      </c>
      <c r="AI75" s="7">
        <v>21.28</v>
      </c>
      <c r="AJ75" s="7">
        <v>22.14</v>
      </c>
      <c r="AK75" s="7">
        <v>24.8</v>
      </c>
      <c r="AL75" s="7">
        <v>24.24</v>
      </c>
      <c r="AM75" s="33">
        <v>24.4</v>
      </c>
      <c r="AN75" s="33">
        <v>25.73</v>
      </c>
      <c r="AO75" s="32">
        <v>24.29</v>
      </c>
      <c r="AP75" s="32">
        <v>23.98</v>
      </c>
      <c r="AQ75" s="32">
        <v>24.45</v>
      </c>
      <c r="AR75" s="32">
        <v>21.98</v>
      </c>
      <c r="AS75" s="32">
        <v>21.74</v>
      </c>
      <c r="AT75" s="32">
        <v>21.52</v>
      </c>
      <c r="AU75" s="33">
        <v>21.2</v>
      </c>
      <c r="AV75" s="32">
        <v>23.61</v>
      </c>
      <c r="AW75" s="32">
        <v>24.37</v>
      </c>
      <c r="AX75" s="32">
        <v>25.84</v>
      </c>
      <c r="AY75" s="32">
        <v>28.3</v>
      </c>
    </row>
    <row r="76" spans="1:51" ht="12.75">
      <c r="A76" s="8" t="s">
        <v>10</v>
      </c>
      <c r="B76" s="7">
        <v>185</v>
      </c>
      <c r="C76" s="7">
        <v>185</v>
      </c>
      <c r="D76" s="7">
        <v>185</v>
      </c>
      <c r="E76" s="7">
        <v>185</v>
      </c>
      <c r="F76" s="7">
        <v>185</v>
      </c>
      <c r="G76" s="7">
        <v>185</v>
      </c>
      <c r="H76" s="7">
        <v>185</v>
      </c>
      <c r="I76" s="7">
        <v>185</v>
      </c>
      <c r="J76" s="7">
        <v>185</v>
      </c>
      <c r="K76" s="7">
        <v>185</v>
      </c>
      <c r="L76" s="7">
        <v>185</v>
      </c>
      <c r="M76" s="7">
        <v>185</v>
      </c>
      <c r="N76" s="7">
        <v>185</v>
      </c>
      <c r="O76" s="7">
        <v>185</v>
      </c>
      <c r="P76" s="7">
        <v>185</v>
      </c>
      <c r="Q76" s="7">
        <v>185</v>
      </c>
      <c r="R76" s="7">
        <v>185</v>
      </c>
      <c r="S76" s="7">
        <v>185</v>
      </c>
      <c r="T76" s="7">
        <v>185</v>
      </c>
      <c r="U76" s="7">
        <v>185</v>
      </c>
      <c r="V76" s="7">
        <v>205</v>
      </c>
      <c r="W76" s="7">
        <v>205</v>
      </c>
      <c r="X76" s="7">
        <v>205</v>
      </c>
      <c r="Y76" s="7">
        <v>205</v>
      </c>
      <c r="Z76" s="7">
        <v>205</v>
      </c>
      <c r="AA76" s="7">
        <v>205</v>
      </c>
      <c r="AB76" s="7">
        <v>205</v>
      </c>
      <c r="AC76" s="7">
        <v>205</v>
      </c>
      <c r="AD76" s="7">
        <v>205</v>
      </c>
      <c r="AE76" s="7">
        <v>205</v>
      </c>
      <c r="AF76" s="7">
        <v>205</v>
      </c>
      <c r="AG76" s="7">
        <v>205</v>
      </c>
      <c r="AH76" s="7">
        <v>205</v>
      </c>
      <c r="AI76" s="7">
        <v>205</v>
      </c>
      <c r="AJ76" s="7">
        <v>205</v>
      </c>
      <c r="AK76" s="7">
        <v>205</v>
      </c>
      <c r="AL76" s="7">
        <v>205</v>
      </c>
      <c r="AM76" s="33">
        <v>205</v>
      </c>
      <c r="AN76" s="33">
        <v>205</v>
      </c>
      <c r="AO76" s="33">
        <v>205</v>
      </c>
      <c r="AP76" s="33">
        <v>205</v>
      </c>
      <c r="AQ76" s="33">
        <v>205</v>
      </c>
      <c r="AR76" s="33">
        <v>205</v>
      </c>
      <c r="AS76" s="33">
        <v>205</v>
      </c>
      <c r="AT76" s="33">
        <v>205</v>
      </c>
      <c r="AU76" s="33">
        <v>205</v>
      </c>
      <c r="AV76" s="33">
        <v>205</v>
      </c>
      <c r="AW76" s="33">
        <v>205</v>
      </c>
      <c r="AX76" s="33">
        <v>205</v>
      </c>
      <c r="AY76" s="33">
        <v>205</v>
      </c>
    </row>
    <row r="77" spans="1:51" ht="12.75">
      <c r="A77" s="10" t="s">
        <v>11</v>
      </c>
      <c r="B77" s="7">
        <v>80</v>
      </c>
      <c r="C77" s="7">
        <v>80</v>
      </c>
      <c r="D77" s="7">
        <v>80</v>
      </c>
      <c r="E77" s="7">
        <v>80</v>
      </c>
      <c r="F77" s="7">
        <v>80</v>
      </c>
      <c r="G77" s="7">
        <v>80</v>
      </c>
      <c r="H77" s="7">
        <v>80</v>
      </c>
      <c r="I77" s="7">
        <v>80</v>
      </c>
      <c r="J77" s="7">
        <v>80</v>
      </c>
      <c r="K77" s="7">
        <v>80</v>
      </c>
      <c r="L77" s="7">
        <v>80</v>
      </c>
      <c r="M77" s="7">
        <v>80</v>
      </c>
      <c r="N77" s="7">
        <v>80</v>
      </c>
      <c r="O77" s="7">
        <v>80</v>
      </c>
      <c r="P77" s="7">
        <v>80</v>
      </c>
      <c r="Q77" s="7">
        <v>80</v>
      </c>
      <c r="R77" s="7">
        <v>80</v>
      </c>
      <c r="S77" s="7">
        <v>80</v>
      </c>
      <c r="T77" s="7">
        <v>80</v>
      </c>
      <c r="U77" s="7">
        <v>80</v>
      </c>
      <c r="V77" s="7">
        <v>80</v>
      </c>
      <c r="W77" s="7">
        <v>80</v>
      </c>
      <c r="X77" s="7">
        <v>80</v>
      </c>
      <c r="Y77" s="7">
        <v>80</v>
      </c>
      <c r="Z77" s="7">
        <v>80</v>
      </c>
      <c r="AA77" s="7">
        <v>80</v>
      </c>
      <c r="AB77" s="7">
        <v>80</v>
      </c>
      <c r="AC77" s="7">
        <v>80</v>
      </c>
      <c r="AD77" s="7">
        <v>80</v>
      </c>
      <c r="AE77" s="7">
        <v>80</v>
      </c>
      <c r="AF77" s="7">
        <v>80</v>
      </c>
      <c r="AG77" s="7">
        <v>80</v>
      </c>
      <c r="AH77" s="7">
        <v>80</v>
      </c>
      <c r="AI77" s="7">
        <v>80</v>
      </c>
      <c r="AJ77" s="7">
        <v>80</v>
      </c>
      <c r="AK77" s="7">
        <v>80</v>
      </c>
      <c r="AL77" s="7">
        <v>80</v>
      </c>
      <c r="AM77" s="33">
        <v>80</v>
      </c>
      <c r="AN77" s="33">
        <v>80</v>
      </c>
      <c r="AO77" s="33">
        <v>80</v>
      </c>
      <c r="AP77" s="33">
        <v>80</v>
      </c>
      <c r="AQ77" s="33">
        <v>80</v>
      </c>
      <c r="AR77" s="33">
        <v>80</v>
      </c>
      <c r="AS77" s="33">
        <v>80</v>
      </c>
      <c r="AT77" s="33">
        <v>80</v>
      </c>
      <c r="AU77" s="33">
        <v>80</v>
      </c>
      <c r="AV77" s="33">
        <v>80</v>
      </c>
      <c r="AW77" s="33">
        <v>80</v>
      </c>
      <c r="AX77" s="33">
        <v>80</v>
      </c>
      <c r="AY77" s="33">
        <v>80</v>
      </c>
    </row>
    <row r="78" spans="1:51" ht="12.75">
      <c r="A78" s="24" t="s">
        <v>6</v>
      </c>
      <c r="B78" s="25">
        <f aca="true" t="shared" si="40" ref="B78:Z78">B73-B75-B76-B77</f>
        <v>1006.1392759999999</v>
      </c>
      <c r="C78" s="25">
        <f t="shared" si="40"/>
        <v>1025.5313159999998</v>
      </c>
      <c r="D78" s="25">
        <f t="shared" si="40"/>
        <v>1005.8648199999998</v>
      </c>
      <c r="E78" s="25">
        <f t="shared" si="40"/>
        <v>1014.9945250000001</v>
      </c>
      <c r="F78" s="25">
        <f t="shared" si="40"/>
        <v>1001.0962639999998</v>
      </c>
      <c r="G78" s="25">
        <f t="shared" si="40"/>
        <v>992.058675</v>
      </c>
      <c r="H78" s="25">
        <f t="shared" si="40"/>
        <v>1016.341936</v>
      </c>
      <c r="I78" s="25">
        <f t="shared" si="40"/>
        <v>1037.7599819999998</v>
      </c>
      <c r="J78" s="25">
        <f t="shared" si="40"/>
        <v>1010.1420679999999</v>
      </c>
      <c r="K78" s="25">
        <f t="shared" si="40"/>
        <v>1038.821522</v>
      </c>
      <c r="L78" s="25">
        <f t="shared" si="40"/>
        <v>1029.243686</v>
      </c>
      <c r="M78" s="25">
        <f t="shared" si="40"/>
        <v>1002.8428839999999</v>
      </c>
      <c r="N78" s="25">
        <f t="shared" si="40"/>
        <v>972.0504500000002</v>
      </c>
      <c r="O78" s="25">
        <f t="shared" si="40"/>
        <v>964.368416</v>
      </c>
      <c r="P78" s="25">
        <f t="shared" si="40"/>
        <v>1040.8096420000002</v>
      </c>
      <c r="Q78" s="25">
        <f t="shared" si="40"/>
        <v>1076.845552</v>
      </c>
      <c r="R78" s="25">
        <f t="shared" si="40"/>
        <v>1039.6689999999999</v>
      </c>
      <c r="S78" s="25">
        <f t="shared" si="40"/>
        <v>977.759951</v>
      </c>
      <c r="T78" s="25">
        <f t="shared" si="40"/>
        <v>992.6360980000002</v>
      </c>
      <c r="U78" s="25">
        <f t="shared" si="40"/>
        <v>946.6325530000001</v>
      </c>
      <c r="V78" s="25">
        <f t="shared" si="40"/>
        <v>1014.8478700000001</v>
      </c>
      <c r="W78" s="25">
        <f t="shared" si="40"/>
        <v>1049.175948</v>
      </c>
      <c r="X78" s="25">
        <f t="shared" si="40"/>
        <v>1105.520836</v>
      </c>
      <c r="Y78" s="25">
        <f t="shared" si="40"/>
        <v>1277.43212</v>
      </c>
      <c r="Z78" s="25">
        <f t="shared" si="40"/>
        <v>1246.991449</v>
      </c>
      <c r="AA78" s="25">
        <f aca="true" t="shared" si="41" ref="AA78:AG78">AA73-AA75-AA76-AA77</f>
        <v>1217.656206</v>
      </c>
      <c r="AB78" s="25">
        <f t="shared" si="41"/>
        <v>1283.088396</v>
      </c>
      <c r="AC78" s="25">
        <f t="shared" si="41"/>
        <v>1280.7543039999998</v>
      </c>
      <c r="AD78" s="25">
        <f t="shared" si="41"/>
        <v>1238.350821</v>
      </c>
      <c r="AE78" s="25">
        <f t="shared" si="41"/>
        <v>1405.5167979999999</v>
      </c>
      <c r="AF78" s="25">
        <f t="shared" si="41"/>
        <v>1359.834948</v>
      </c>
      <c r="AG78" s="25">
        <f t="shared" si="41"/>
        <v>1423.861809</v>
      </c>
      <c r="AH78" s="25">
        <f aca="true" t="shared" si="42" ref="AH78:AO78">AH73-AH75-AH76-AH77</f>
        <v>1496.783216</v>
      </c>
      <c r="AI78" s="25">
        <f t="shared" si="42"/>
        <v>1611.62195</v>
      </c>
      <c r="AJ78" s="25">
        <f t="shared" si="42"/>
        <v>1688.6349779999998</v>
      </c>
      <c r="AK78" s="25">
        <f t="shared" si="42"/>
        <v>1925.330524</v>
      </c>
      <c r="AL78" s="25">
        <f t="shared" si="42"/>
        <v>1875.022449</v>
      </c>
      <c r="AM78" s="25">
        <f t="shared" si="42"/>
        <v>1889.5557549999999</v>
      </c>
      <c r="AN78" s="25">
        <f t="shared" si="42"/>
        <v>2008.4323279999999</v>
      </c>
      <c r="AO78" s="25">
        <f t="shared" si="42"/>
        <v>1879.997327</v>
      </c>
      <c r="AP78" s="25">
        <v>1774.65</v>
      </c>
      <c r="AQ78" s="25">
        <v>1815.25</v>
      </c>
      <c r="AR78" s="25">
        <v>1603.33</v>
      </c>
      <c r="AS78" s="25">
        <v>1582.81</v>
      </c>
      <c r="AT78" s="25">
        <v>1563.6</v>
      </c>
      <c r="AU78" s="25">
        <v>1536.43</v>
      </c>
      <c r="AV78" s="25">
        <v>1743.63</v>
      </c>
      <c r="AW78" s="25">
        <v>1808.18</v>
      </c>
      <c r="AX78" s="25">
        <v>1857.43</v>
      </c>
      <c r="AY78" s="25">
        <v>2061.19</v>
      </c>
    </row>
    <row r="79" spans="1:52" ht="12.75">
      <c r="A79" s="30" t="s">
        <v>8</v>
      </c>
      <c r="B79" s="29"/>
      <c r="C79" s="29"/>
      <c r="D79" s="29"/>
      <c r="E79" s="29"/>
      <c r="F79" s="29"/>
      <c r="G79" s="29"/>
      <c r="H79" s="29"/>
      <c r="AX79" s="29"/>
      <c r="AY79" s="29"/>
      <c r="AZ79" s="29"/>
    </row>
    <row r="81" spans="1:51" ht="12.75">
      <c r="A81" s="15"/>
      <c r="B81" s="11">
        <v>39451</v>
      </c>
      <c r="C81" s="11">
        <v>39458</v>
      </c>
      <c r="D81" s="11">
        <v>39466</v>
      </c>
      <c r="E81" s="11">
        <v>39472</v>
      </c>
      <c r="F81" s="11">
        <v>39479</v>
      </c>
      <c r="G81" s="11">
        <v>39486</v>
      </c>
      <c r="H81" s="11">
        <v>39493</v>
      </c>
      <c r="I81" s="11">
        <v>39500</v>
      </c>
      <c r="J81" s="11">
        <v>39507</v>
      </c>
      <c r="K81" s="11">
        <v>39514</v>
      </c>
      <c r="L81" s="11">
        <v>39521</v>
      </c>
      <c r="M81" s="11">
        <v>39527</v>
      </c>
      <c r="N81" s="11">
        <v>39535</v>
      </c>
      <c r="O81" s="11">
        <v>39542</v>
      </c>
      <c r="P81" s="11">
        <v>39549</v>
      </c>
      <c r="Q81" s="11">
        <v>39556</v>
      </c>
      <c r="R81" s="11">
        <v>39570</v>
      </c>
      <c r="S81" s="11">
        <v>39577</v>
      </c>
      <c r="T81" s="11">
        <v>39584</v>
      </c>
      <c r="U81" s="11">
        <v>39591</v>
      </c>
      <c r="V81" s="11">
        <v>39598</v>
      </c>
      <c r="W81" s="11">
        <v>39605</v>
      </c>
      <c r="X81" s="11">
        <v>39612</v>
      </c>
      <c r="Y81" s="11">
        <v>39619</v>
      </c>
      <c r="Z81" s="11">
        <v>39626</v>
      </c>
      <c r="AA81" s="11">
        <v>39633</v>
      </c>
      <c r="AB81" s="11">
        <v>39640</v>
      </c>
      <c r="AC81" s="11">
        <v>39647</v>
      </c>
      <c r="AD81" s="11">
        <v>39654</v>
      </c>
      <c r="AE81" s="11">
        <v>39661</v>
      </c>
      <c r="AF81" s="11">
        <v>39668</v>
      </c>
      <c r="AG81" s="11">
        <v>39675</v>
      </c>
      <c r="AH81" s="11">
        <v>39682</v>
      </c>
      <c r="AI81" s="11">
        <v>39689</v>
      </c>
      <c r="AJ81" s="11">
        <v>39696</v>
      </c>
      <c r="AK81" s="11">
        <v>39703</v>
      </c>
      <c r="AL81" s="11">
        <v>39710</v>
      </c>
      <c r="AM81" s="11">
        <v>39717</v>
      </c>
      <c r="AN81" s="11">
        <v>39724</v>
      </c>
      <c r="AO81" s="11">
        <v>39731</v>
      </c>
      <c r="AP81" s="11">
        <v>39738</v>
      </c>
      <c r="AQ81" s="11">
        <v>39745</v>
      </c>
      <c r="AR81" s="11">
        <v>39752</v>
      </c>
      <c r="AS81" s="11">
        <v>39759</v>
      </c>
      <c r="AT81" s="11">
        <v>39766</v>
      </c>
      <c r="AU81" s="11">
        <v>39773</v>
      </c>
      <c r="AV81" s="11">
        <v>39780</v>
      </c>
      <c r="AW81" s="11">
        <v>39787</v>
      </c>
      <c r="AX81" s="11">
        <v>39794</v>
      </c>
      <c r="AY81" s="11">
        <v>39801</v>
      </c>
    </row>
    <row r="82" spans="1:51" ht="12.75">
      <c r="A82" s="5" t="s">
        <v>2</v>
      </c>
      <c r="B82" s="6">
        <v>367.95</v>
      </c>
      <c r="C82" s="6">
        <v>361.63</v>
      </c>
      <c r="D82" s="6">
        <v>377.5</v>
      </c>
      <c r="E82" s="6">
        <v>370.37</v>
      </c>
      <c r="F82" s="6">
        <v>374.05</v>
      </c>
      <c r="G82" s="6">
        <v>429.16</v>
      </c>
      <c r="H82" s="6">
        <v>401.38</v>
      </c>
      <c r="I82" s="6">
        <v>409.47</v>
      </c>
      <c r="J82" s="6">
        <v>419.98</v>
      </c>
      <c r="K82" s="6">
        <v>483.13</v>
      </c>
      <c r="L82" s="6">
        <v>462.97</v>
      </c>
      <c r="M82" s="6">
        <v>388.52</v>
      </c>
      <c r="N82" s="6">
        <v>389.11</v>
      </c>
      <c r="O82" s="6">
        <v>381.84</v>
      </c>
      <c r="P82" s="6">
        <v>353.25</v>
      </c>
      <c r="Q82" s="6">
        <v>345.39</v>
      </c>
      <c r="R82" s="6">
        <v>320.03</v>
      </c>
      <c r="S82" s="6">
        <v>320.37</v>
      </c>
      <c r="T82" s="6">
        <v>309.71</v>
      </c>
      <c r="U82" s="6">
        <v>298.5</v>
      </c>
      <c r="V82" s="6">
        <v>301.81</v>
      </c>
      <c r="W82" s="6">
        <v>323.71</v>
      </c>
      <c r="X82" s="6">
        <v>343.37</v>
      </c>
      <c r="Y82" s="6">
        <v>339.47</v>
      </c>
      <c r="Z82" s="6">
        <v>350.13</v>
      </c>
      <c r="AA82" s="6">
        <v>340.83</v>
      </c>
      <c r="AB82" s="6">
        <v>330.91</v>
      </c>
      <c r="AC82" s="6">
        <v>319.3</v>
      </c>
      <c r="AD82" s="6">
        <v>314.52</v>
      </c>
      <c r="AE82" s="6">
        <v>313.79</v>
      </c>
      <c r="AF82" s="6">
        <v>302.29</v>
      </c>
      <c r="AG82" s="6">
        <v>326.72</v>
      </c>
      <c r="AH82" s="6">
        <v>341.86</v>
      </c>
      <c r="AI82" s="6">
        <v>318.27</v>
      </c>
      <c r="AJ82" s="6">
        <v>296.67</v>
      </c>
      <c r="AK82" s="6">
        <v>288.51</v>
      </c>
      <c r="AL82" s="6">
        <v>288.07</v>
      </c>
      <c r="AM82" s="6">
        <v>286.97</v>
      </c>
      <c r="AN82" s="6">
        <v>260.03</v>
      </c>
      <c r="AO82" s="6">
        <v>238.24</v>
      </c>
      <c r="AP82" s="6">
        <v>238.91</v>
      </c>
      <c r="AQ82" s="6">
        <v>215.94</v>
      </c>
      <c r="AR82" s="6">
        <v>222.74</v>
      </c>
      <c r="AS82" s="6">
        <v>236.99</v>
      </c>
      <c r="AT82" s="6">
        <v>238.61</v>
      </c>
      <c r="AU82" s="6">
        <v>217.89</v>
      </c>
      <c r="AV82" s="6">
        <v>233.76</v>
      </c>
      <c r="AW82" s="6">
        <v>200.4</v>
      </c>
      <c r="AX82" s="6">
        <v>214.21</v>
      </c>
      <c r="AY82" s="6">
        <v>232.66</v>
      </c>
    </row>
    <row r="83" spans="1:51" ht="12.75">
      <c r="A83" s="9" t="s">
        <v>4</v>
      </c>
      <c r="B83" s="7">
        <f aca="true" t="shared" si="43" ref="B83:J83">ROUND(B82*0.9,2)</f>
        <v>331.16</v>
      </c>
      <c r="C83" s="7">
        <f t="shared" si="43"/>
        <v>325.47</v>
      </c>
      <c r="D83" s="7">
        <f t="shared" si="43"/>
        <v>339.75</v>
      </c>
      <c r="E83" s="7">
        <f t="shared" si="43"/>
        <v>333.33</v>
      </c>
      <c r="F83" s="7">
        <f t="shared" si="43"/>
        <v>336.65</v>
      </c>
      <c r="G83" s="7">
        <f t="shared" si="43"/>
        <v>386.24</v>
      </c>
      <c r="H83" s="7">
        <f t="shared" si="43"/>
        <v>361.24</v>
      </c>
      <c r="I83" s="7">
        <f t="shared" si="43"/>
        <v>368.52</v>
      </c>
      <c r="J83" s="7">
        <f t="shared" si="43"/>
        <v>377.98</v>
      </c>
      <c r="K83" s="7">
        <f aca="true" t="shared" si="44" ref="K83:Q83">ROUND(K82*0.9,2)</f>
        <v>434.82</v>
      </c>
      <c r="L83" s="7">
        <f t="shared" si="44"/>
        <v>416.67</v>
      </c>
      <c r="M83" s="7">
        <f t="shared" si="44"/>
        <v>349.67</v>
      </c>
      <c r="N83" s="7">
        <f t="shared" si="44"/>
        <v>350.2</v>
      </c>
      <c r="O83" s="7">
        <f t="shared" si="44"/>
        <v>343.66</v>
      </c>
      <c r="P83" s="7">
        <f t="shared" si="44"/>
        <v>317.93</v>
      </c>
      <c r="Q83" s="7">
        <f t="shared" si="44"/>
        <v>310.85</v>
      </c>
      <c r="R83" s="7">
        <f>ROUND(R82*0.9,2)</f>
        <v>288.03</v>
      </c>
      <c r="S83" s="7">
        <v>288.33</v>
      </c>
      <c r="T83" s="7">
        <f aca="true" t="shared" si="45" ref="T83:AA83">ROUND(T82*0.9,2)</f>
        <v>278.74</v>
      </c>
      <c r="U83" s="7">
        <f t="shared" si="45"/>
        <v>268.65</v>
      </c>
      <c r="V83" s="7">
        <f t="shared" si="45"/>
        <v>271.63</v>
      </c>
      <c r="W83" s="7">
        <f t="shared" si="45"/>
        <v>291.34</v>
      </c>
      <c r="X83" s="7">
        <f t="shared" si="45"/>
        <v>309.03</v>
      </c>
      <c r="Y83" s="7">
        <f t="shared" si="45"/>
        <v>305.52</v>
      </c>
      <c r="Z83" s="7">
        <f t="shared" si="45"/>
        <v>315.12</v>
      </c>
      <c r="AA83" s="7">
        <f t="shared" si="45"/>
        <v>306.75</v>
      </c>
      <c r="AB83" s="7">
        <f>ROUND(AB82*0.9,2)</f>
        <v>297.82</v>
      </c>
      <c r="AC83" s="7">
        <f>ROUND(AC82*0.9,2)</f>
        <v>287.37</v>
      </c>
      <c r="AD83" s="7">
        <f>ROUND(AD82*0.9,2)</f>
        <v>283.07</v>
      </c>
      <c r="AE83" s="7">
        <f>ROUND(AE82*0.9,2)</f>
        <v>282.41</v>
      </c>
      <c r="AF83" s="7">
        <v>272.06</v>
      </c>
      <c r="AG83" s="7">
        <v>294.05</v>
      </c>
      <c r="AH83" s="7">
        <v>307.67</v>
      </c>
      <c r="AI83" s="7">
        <v>286.44</v>
      </c>
      <c r="AJ83" s="7">
        <v>267</v>
      </c>
      <c r="AK83" s="7">
        <v>259.66</v>
      </c>
      <c r="AL83" s="7">
        <v>259.26</v>
      </c>
      <c r="AM83" s="7">
        <v>258.27</v>
      </c>
      <c r="AN83" s="7">
        <v>234.03</v>
      </c>
      <c r="AO83" s="7">
        <v>214.42</v>
      </c>
      <c r="AP83" s="7">
        <v>215.02</v>
      </c>
      <c r="AQ83" s="7">
        <v>194.35</v>
      </c>
      <c r="AR83" s="7">
        <v>200.47</v>
      </c>
      <c r="AS83" s="7">
        <v>213.29</v>
      </c>
      <c r="AT83" s="7">
        <v>214.75</v>
      </c>
      <c r="AU83" s="7">
        <v>196.1</v>
      </c>
      <c r="AV83" s="7">
        <v>210.38</v>
      </c>
      <c r="AW83" s="7">
        <v>180.36</v>
      </c>
      <c r="AX83" s="7">
        <v>192.79</v>
      </c>
      <c r="AY83" s="7">
        <v>209.39</v>
      </c>
    </row>
    <row r="84" spans="1:51" ht="12.75">
      <c r="A84" s="20" t="s">
        <v>0</v>
      </c>
      <c r="B84" s="21">
        <v>6.8676</v>
      </c>
      <c r="C84" s="21">
        <v>6.7546</v>
      </c>
      <c r="D84" s="21">
        <v>7.077</v>
      </c>
      <c r="E84" s="21">
        <v>7.1572</v>
      </c>
      <c r="F84" s="21">
        <v>7.4127</v>
      </c>
      <c r="G84" s="21">
        <v>7.8016</v>
      </c>
      <c r="H84" s="21">
        <v>7.6669</v>
      </c>
      <c r="I84" s="21">
        <v>7.7414</v>
      </c>
      <c r="J84" s="21">
        <v>7.7435</v>
      </c>
      <c r="K84" s="21">
        <v>7.9974</v>
      </c>
      <c r="L84" s="21">
        <v>7.9248</v>
      </c>
      <c r="M84" s="21">
        <v>8.2025</v>
      </c>
      <c r="N84" s="21">
        <v>8.085</v>
      </c>
      <c r="O84" s="21">
        <v>7.8025</v>
      </c>
      <c r="P84" s="21">
        <v>7.8075</v>
      </c>
      <c r="Q84" s="21">
        <v>7.7593</v>
      </c>
      <c r="R84" s="21">
        <v>7.5545</v>
      </c>
      <c r="S84" s="21">
        <v>7.7262</v>
      </c>
      <c r="T84" s="21">
        <v>7.4654</v>
      </c>
      <c r="U84" s="21">
        <v>7.6622</v>
      </c>
      <c r="V84" s="21">
        <v>7.6145</v>
      </c>
      <c r="W84" s="21">
        <v>7.8487</v>
      </c>
      <c r="X84" s="21">
        <v>8.1199</v>
      </c>
      <c r="Y84" s="21">
        <v>7.9933</v>
      </c>
      <c r="Z84" s="21">
        <v>7.9037</v>
      </c>
      <c r="AA84" s="21">
        <v>7.7403</v>
      </c>
      <c r="AB84" s="21">
        <v>7.6918</v>
      </c>
      <c r="AC84" s="21">
        <v>7.6071</v>
      </c>
      <c r="AD84" s="21">
        <v>7.596</v>
      </c>
      <c r="AE84" s="21">
        <v>7.2621</v>
      </c>
      <c r="AF84" s="21">
        <v>7.688</v>
      </c>
      <c r="AG84" s="21">
        <v>7.8857</v>
      </c>
      <c r="AH84" s="21">
        <v>7.6579</v>
      </c>
      <c r="AI84" s="21">
        <v>7.7005</v>
      </c>
      <c r="AJ84" s="21">
        <v>7.9929</v>
      </c>
      <c r="AK84" s="21">
        <v>8.0373</v>
      </c>
      <c r="AL84" s="21">
        <v>7.9292</v>
      </c>
      <c r="AM84" s="21">
        <v>8.1137</v>
      </c>
      <c r="AN84" s="21">
        <v>8.4206</v>
      </c>
      <c r="AO84" s="21">
        <v>9.4779</v>
      </c>
      <c r="AP84" s="21">
        <v>10.0931</v>
      </c>
      <c r="AQ84" s="21">
        <v>10.9422</v>
      </c>
      <c r="AR84" s="21">
        <v>9.863</v>
      </c>
      <c r="AS84" s="21">
        <v>10.1534</v>
      </c>
      <c r="AT84" s="21">
        <v>10.0254</v>
      </c>
      <c r="AU84" s="21">
        <v>10.6283</v>
      </c>
      <c r="AV84" s="21">
        <v>10.1056</v>
      </c>
      <c r="AW84" s="21">
        <v>10.4609</v>
      </c>
      <c r="AX84" s="21">
        <v>10.2151</v>
      </c>
      <c r="AY84" s="21">
        <v>9.7355</v>
      </c>
    </row>
    <row r="85" spans="1:51" ht="12.75">
      <c r="A85" s="8" t="s">
        <v>3</v>
      </c>
      <c r="B85" s="7">
        <f aca="true" t="shared" si="46" ref="B85:J85">B83*B84</f>
        <v>2274.274416</v>
      </c>
      <c r="C85" s="7">
        <f t="shared" si="46"/>
        <v>2198.4196620000002</v>
      </c>
      <c r="D85" s="7">
        <f t="shared" si="46"/>
        <v>2404.41075</v>
      </c>
      <c r="E85" s="7">
        <f t="shared" si="46"/>
        <v>2385.7094759999995</v>
      </c>
      <c r="F85" s="7">
        <f t="shared" si="46"/>
        <v>2495.485455</v>
      </c>
      <c r="G85" s="7">
        <f t="shared" si="46"/>
        <v>3013.289984</v>
      </c>
      <c r="H85" s="7">
        <f t="shared" si="46"/>
        <v>2769.590956</v>
      </c>
      <c r="I85" s="7">
        <f t="shared" si="46"/>
        <v>2852.8607279999997</v>
      </c>
      <c r="J85" s="7">
        <f t="shared" si="46"/>
        <v>2926.8881300000003</v>
      </c>
      <c r="K85" s="7">
        <f aca="true" t="shared" si="47" ref="K85:Q85">K83*K84</f>
        <v>3477.429468</v>
      </c>
      <c r="L85" s="7">
        <f t="shared" si="47"/>
        <v>3302.026416</v>
      </c>
      <c r="M85" s="7">
        <f t="shared" si="47"/>
        <v>2868.1681750000002</v>
      </c>
      <c r="N85" s="7">
        <f t="shared" si="47"/>
        <v>2831.367</v>
      </c>
      <c r="O85" s="7">
        <f t="shared" si="47"/>
        <v>2681.4071500000005</v>
      </c>
      <c r="P85" s="7">
        <f t="shared" si="47"/>
        <v>2482.238475</v>
      </c>
      <c r="Q85" s="7">
        <f t="shared" si="47"/>
        <v>2411.978405</v>
      </c>
      <c r="R85" s="7">
        <f aca="true" t="shared" si="48" ref="R85:AA85">R83*R84</f>
        <v>2175.922635</v>
      </c>
      <c r="S85" s="7">
        <f t="shared" si="48"/>
        <v>2227.6952459999998</v>
      </c>
      <c r="T85" s="7">
        <f t="shared" si="48"/>
        <v>2080.905596</v>
      </c>
      <c r="U85" s="7">
        <f t="shared" si="48"/>
        <v>2058.45003</v>
      </c>
      <c r="V85" s="7">
        <f t="shared" si="48"/>
        <v>2068.326635</v>
      </c>
      <c r="W85" s="7">
        <f t="shared" si="48"/>
        <v>2286.640258</v>
      </c>
      <c r="X85" s="7">
        <f t="shared" si="48"/>
        <v>2509.2926969999994</v>
      </c>
      <c r="Y85" s="7">
        <f t="shared" si="48"/>
        <v>2442.113016</v>
      </c>
      <c r="Z85" s="7">
        <f t="shared" si="48"/>
        <v>2490.613944</v>
      </c>
      <c r="AA85" s="7">
        <f t="shared" si="48"/>
        <v>2374.3370250000003</v>
      </c>
      <c r="AB85" s="7">
        <v>2290.77</v>
      </c>
      <c r="AC85" s="7">
        <v>2186.05</v>
      </c>
      <c r="AD85" s="7">
        <f>AD83*AD84</f>
        <v>2150.19972</v>
      </c>
      <c r="AE85" s="7">
        <f>AE83*AE84</f>
        <v>2050.889661</v>
      </c>
      <c r="AF85" s="7">
        <v>2091.6</v>
      </c>
      <c r="AG85" s="7">
        <v>2318.79</v>
      </c>
      <c r="AH85" s="7">
        <v>2356.11</v>
      </c>
      <c r="AI85" s="7">
        <v>2205.73</v>
      </c>
      <c r="AJ85" s="7">
        <v>2134.1</v>
      </c>
      <c r="AK85" s="7">
        <v>2086.97</v>
      </c>
      <c r="AL85" s="7">
        <v>2055.72</v>
      </c>
      <c r="AM85" s="7">
        <v>2095.53</v>
      </c>
      <c r="AN85" s="7">
        <v>1970.67</v>
      </c>
      <c r="AO85" s="7">
        <v>2032.25</v>
      </c>
      <c r="AP85" s="7">
        <v>2170.22</v>
      </c>
      <c r="AQ85" s="7">
        <v>2126.62</v>
      </c>
      <c r="AR85" s="7">
        <v>1977.24</v>
      </c>
      <c r="AS85" s="7">
        <v>2165.62</v>
      </c>
      <c r="AT85" s="7">
        <v>2152.95</v>
      </c>
      <c r="AU85" s="7">
        <v>2084.21</v>
      </c>
      <c r="AV85" s="7">
        <v>2126.02</v>
      </c>
      <c r="AW85" s="7">
        <v>1886.73</v>
      </c>
      <c r="AX85" s="7">
        <v>1969.37</v>
      </c>
      <c r="AY85" s="7">
        <v>2038.52</v>
      </c>
    </row>
    <row r="86" spans="1:51" ht="12.75">
      <c r="A86" s="23" t="s">
        <v>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</row>
    <row r="87" spans="1:51" ht="12.75">
      <c r="A87" s="8" t="s">
        <v>1</v>
      </c>
      <c r="B87" s="7">
        <v>27.1</v>
      </c>
      <c r="C87" s="7">
        <v>26.2</v>
      </c>
      <c r="D87" s="7">
        <v>28.66</v>
      </c>
      <c r="E87" s="7">
        <v>28.43</v>
      </c>
      <c r="F87" s="7">
        <v>29.74</v>
      </c>
      <c r="G87" s="7">
        <v>35.91</v>
      </c>
      <c r="H87" s="7">
        <v>33.01</v>
      </c>
      <c r="I87" s="7">
        <v>34</v>
      </c>
      <c r="J87" s="7">
        <v>34.88</v>
      </c>
      <c r="K87" s="7">
        <v>41.44</v>
      </c>
      <c r="L87" s="7">
        <v>39.35</v>
      </c>
      <c r="M87" s="7">
        <v>34.18</v>
      </c>
      <c r="N87" s="7">
        <v>33.74</v>
      </c>
      <c r="O87" s="7">
        <v>31.96</v>
      </c>
      <c r="P87" s="7">
        <v>30.6</v>
      </c>
      <c r="Q87" s="7">
        <v>29.74</v>
      </c>
      <c r="R87" s="7">
        <v>26.83</v>
      </c>
      <c r="S87" s="7">
        <v>27.46</v>
      </c>
      <c r="T87" s="7">
        <v>25.66</v>
      </c>
      <c r="U87" s="7">
        <v>25.38</v>
      </c>
      <c r="V87" s="7">
        <v>25.5</v>
      </c>
      <c r="W87" s="7">
        <v>28.19</v>
      </c>
      <c r="X87" s="7">
        <v>31.97</v>
      </c>
      <c r="Y87" s="7">
        <v>31.11</v>
      </c>
      <c r="Z87" s="7">
        <v>31.73</v>
      </c>
      <c r="AA87" s="7">
        <v>30.25</v>
      </c>
      <c r="AB87" s="7">
        <v>29.18</v>
      </c>
      <c r="AC87" s="7">
        <v>27.85</v>
      </c>
      <c r="AD87" s="7">
        <v>27.39</v>
      </c>
      <c r="AE87" s="7">
        <v>26.13</v>
      </c>
      <c r="AF87" s="7">
        <v>26.65</v>
      </c>
      <c r="AG87" s="7">
        <v>29.54</v>
      </c>
      <c r="AH87" s="7">
        <v>30.02</v>
      </c>
      <c r="AI87" s="7">
        <v>28.1</v>
      </c>
      <c r="AJ87" s="7">
        <v>27.19</v>
      </c>
      <c r="AK87" s="7">
        <v>26.59</v>
      </c>
      <c r="AL87" s="7">
        <v>26.19</v>
      </c>
      <c r="AM87" s="7">
        <v>26.7</v>
      </c>
      <c r="AN87" s="7">
        <v>25.11</v>
      </c>
      <c r="AO87" s="7">
        <v>25.89</v>
      </c>
      <c r="AP87" s="7">
        <v>27.65</v>
      </c>
      <c r="AQ87" s="7">
        <v>27.09</v>
      </c>
      <c r="AR87" s="7">
        <v>25.19</v>
      </c>
      <c r="AS87" s="7">
        <v>27.59</v>
      </c>
      <c r="AT87" s="7">
        <v>27.43</v>
      </c>
      <c r="AU87" s="7">
        <v>26.55</v>
      </c>
      <c r="AV87" s="7">
        <v>27.08</v>
      </c>
      <c r="AW87" s="7">
        <v>24.04</v>
      </c>
      <c r="AX87" s="7">
        <v>24.28</v>
      </c>
      <c r="AY87" s="7">
        <v>25.13</v>
      </c>
    </row>
    <row r="88" spans="1:51" ht="12.75">
      <c r="A88" s="8" t="s">
        <v>10</v>
      </c>
      <c r="B88" s="7">
        <v>205</v>
      </c>
      <c r="C88" s="7">
        <v>205</v>
      </c>
      <c r="D88" s="7">
        <v>205</v>
      </c>
      <c r="E88" s="7">
        <v>205</v>
      </c>
      <c r="F88" s="7">
        <v>205</v>
      </c>
      <c r="G88" s="7">
        <v>205</v>
      </c>
      <c r="H88" s="7">
        <v>205</v>
      </c>
      <c r="I88" s="7">
        <v>205</v>
      </c>
      <c r="J88" s="7">
        <v>205</v>
      </c>
      <c r="K88" s="7">
        <v>205</v>
      </c>
      <c r="L88" s="7">
        <v>205</v>
      </c>
      <c r="M88" s="7">
        <v>205</v>
      </c>
      <c r="N88" s="7">
        <v>205</v>
      </c>
      <c r="O88" s="7">
        <v>205</v>
      </c>
      <c r="P88" s="7">
        <v>205</v>
      </c>
      <c r="Q88" s="7">
        <v>205</v>
      </c>
      <c r="R88" s="7">
        <v>205</v>
      </c>
      <c r="S88" s="7">
        <v>205</v>
      </c>
      <c r="T88" s="7">
        <v>205</v>
      </c>
      <c r="U88" s="7">
        <v>205</v>
      </c>
      <c r="V88" s="7">
        <v>205</v>
      </c>
      <c r="W88" s="7">
        <v>205</v>
      </c>
      <c r="X88" s="7">
        <v>205</v>
      </c>
      <c r="Y88" s="7">
        <v>205</v>
      </c>
      <c r="Z88" s="7">
        <v>205</v>
      </c>
      <c r="AA88" s="7">
        <v>205</v>
      </c>
      <c r="AB88" s="7">
        <v>205</v>
      </c>
      <c r="AC88" s="7">
        <v>205</v>
      </c>
      <c r="AD88" s="7">
        <v>205</v>
      </c>
      <c r="AE88" s="7">
        <v>205</v>
      </c>
      <c r="AF88" s="7">
        <v>205</v>
      </c>
      <c r="AG88" s="7">
        <v>205</v>
      </c>
      <c r="AH88" s="7">
        <v>205</v>
      </c>
      <c r="AI88" s="7">
        <v>205</v>
      </c>
      <c r="AJ88" s="7">
        <v>205</v>
      </c>
      <c r="AK88" s="7">
        <v>205</v>
      </c>
      <c r="AL88" s="7">
        <v>205</v>
      </c>
      <c r="AM88" s="7">
        <v>205</v>
      </c>
      <c r="AN88" s="7">
        <v>205</v>
      </c>
      <c r="AO88" s="7">
        <v>205</v>
      </c>
      <c r="AP88" s="7">
        <v>205</v>
      </c>
      <c r="AQ88" s="7">
        <v>205</v>
      </c>
      <c r="AR88" s="7">
        <v>205</v>
      </c>
      <c r="AS88" s="7">
        <v>205</v>
      </c>
      <c r="AT88" s="7">
        <v>205</v>
      </c>
      <c r="AU88" s="7">
        <v>205</v>
      </c>
      <c r="AV88" s="7">
        <v>205</v>
      </c>
      <c r="AW88" s="7">
        <v>205</v>
      </c>
      <c r="AX88" s="7">
        <v>205</v>
      </c>
      <c r="AY88" s="7">
        <v>205</v>
      </c>
    </row>
    <row r="89" spans="1:51" ht="12.75">
      <c r="A89" s="10" t="s">
        <v>11</v>
      </c>
      <c r="B89" s="7">
        <v>80</v>
      </c>
      <c r="C89" s="7">
        <v>80</v>
      </c>
      <c r="D89" s="7">
        <v>80</v>
      </c>
      <c r="E89" s="7">
        <v>80</v>
      </c>
      <c r="F89" s="7">
        <v>80</v>
      </c>
      <c r="G89" s="7">
        <v>80</v>
      </c>
      <c r="H89" s="7">
        <v>80</v>
      </c>
      <c r="I89" s="7">
        <v>80</v>
      </c>
      <c r="J89" s="7">
        <v>80</v>
      </c>
      <c r="K89" s="7">
        <v>80</v>
      </c>
      <c r="L89" s="7">
        <v>80</v>
      </c>
      <c r="M89" s="7">
        <v>80</v>
      </c>
      <c r="N89" s="7">
        <v>80</v>
      </c>
      <c r="O89" s="7">
        <v>80</v>
      </c>
      <c r="P89" s="7">
        <v>80</v>
      </c>
      <c r="Q89" s="7">
        <v>80</v>
      </c>
      <c r="R89" s="7">
        <v>80</v>
      </c>
      <c r="S89" s="7">
        <v>80</v>
      </c>
      <c r="T89" s="7">
        <v>80</v>
      </c>
      <c r="U89" s="7">
        <v>80</v>
      </c>
      <c r="V89" s="7">
        <v>80</v>
      </c>
      <c r="W89" s="7">
        <v>80</v>
      </c>
      <c r="X89" s="7">
        <v>80</v>
      </c>
      <c r="Y89" s="7">
        <v>80</v>
      </c>
      <c r="Z89" s="7">
        <v>80</v>
      </c>
      <c r="AA89" s="7">
        <v>80</v>
      </c>
      <c r="AB89" s="7">
        <v>80</v>
      </c>
      <c r="AC89" s="7">
        <v>80</v>
      </c>
      <c r="AD89" s="7">
        <v>80</v>
      </c>
      <c r="AE89" s="7">
        <v>80</v>
      </c>
      <c r="AF89" s="7">
        <v>80</v>
      </c>
      <c r="AG89" s="7">
        <v>80</v>
      </c>
      <c r="AH89" s="7">
        <v>80</v>
      </c>
      <c r="AI89" s="7">
        <v>80</v>
      </c>
      <c r="AJ89" s="7">
        <v>80</v>
      </c>
      <c r="AK89" s="7">
        <v>80</v>
      </c>
      <c r="AL89" s="7">
        <v>80</v>
      </c>
      <c r="AM89" s="7">
        <v>80</v>
      </c>
      <c r="AN89" s="7">
        <v>80</v>
      </c>
      <c r="AO89" s="7">
        <v>80</v>
      </c>
      <c r="AP89" s="7">
        <v>80</v>
      </c>
      <c r="AQ89" s="7">
        <v>80</v>
      </c>
      <c r="AR89" s="7">
        <v>80</v>
      </c>
      <c r="AS89" s="7">
        <v>80</v>
      </c>
      <c r="AT89" s="7">
        <v>80</v>
      </c>
      <c r="AU89" s="7">
        <v>80</v>
      </c>
      <c r="AV89" s="7">
        <v>80</v>
      </c>
      <c r="AW89" s="7">
        <v>80</v>
      </c>
      <c r="AX89" s="7">
        <v>80</v>
      </c>
      <c r="AY89" s="7">
        <v>80</v>
      </c>
    </row>
    <row r="90" spans="1:51" ht="12.75">
      <c r="A90" s="24" t="s">
        <v>6</v>
      </c>
      <c r="B90" s="25">
        <f aca="true" t="shared" si="49" ref="B90:J90">B85-B87-B88-B89</f>
        <v>1962.1744160000003</v>
      </c>
      <c r="C90" s="25">
        <f t="shared" si="49"/>
        <v>1887.2196620000004</v>
      </c>
      <c r="D90" s="25">
        <f t="shared" si="49"/>
        <v>2090.75075</v>
      </c>
      <c r="E90" s="25">
        <f t="shared" si="49"/>
        <v>2072.2794759999997</v>
      </c>
      <c r="F90" s="25">
        <f t="shared" si="49"/>
        <v>2180.745455</v>
      </c>
      <c r="G90" s="25">
        <f t="shared" si="49"/>
        <v>2692.379984</v>
      </c>
      <c r="H90" s="25">
        <f t="shared" si="49"/>
        <v>2451.580956</v>
      </c>
      <c r="I90" s="25">
        <f t="shared" si="49"/>
        <v>2533.8607279999997</v>
      </c>
      <c r="J90" s="25">
        <f t="shared" si="49"/>
        <v>2607.00813</v>
      </c>
      <c r="K90" s="25">
        <f aca="true" t="shared" si="50" ref="K90:Q90">K85-K87-K88-K89</f>
        <v>3150.9894679999998</v>
      </c>
      <c r="L90" s="25">
        <f t="shared" si="50"/>
        <v>2977.6764160000002</v>
      </c>
      <c r="M90" s="25">
        <f t="shared" si="50"/>
        <v>2548.9881750000004</v>
      </c>
      <c r="N90" s="25">
        <f t="shared" si="50"/>
        <v>2512.6270000000004</v>
      </c>
      <c r="O90" s="25">
        <f t="shared" si="50"/>
        <v>2364.4471500000004</v>
      </c>
      <c r="P90" s="25">
        <f t="shared" si="50"/>
        <v>2166.638475</v>
      </c>
      <c r="Q90" s="25">
        <f t="shared" si="50"/>
        <v>2097.238405</v>
      </c>
      <c r="R90" s="25">
        <f aca="true" t="shared" si="51" ref="R90:AA90">R85-R87-R88-R89</f>
        <v>1864.092635</v>
      </c>
      <c r="S90" s="25">
        <f t="shared" si="51"/>
        <v>1915.2352459999997</v>
      </c>
      <c r="T90" s="25">
        <f t="shared" si="51"/>
        <v>1770.2455960000002</v>
      </c>
      <c r="U90" s="25">
        <f t="shared" si="51"/>
        <v>1748.0700299999999</v>
      </c>
      <c r="V90" s="25">
        <f t="shared" si="51"/>
        <v>1757.826635</v>
      </c>
      <c r="W90" s="25">
        <f t="shared" si="51"/>
        <v>1973.4502579999998</v>
      </c>
      <c r="X90" s="25">
        <f t="shared" si="51"/>
        <v>2192.3226969999996</v>
      </c>
      <c r="Y90" s="25">
        <f t="shared" si="51"/>
        <v>2126.0030159999997</v>
      </c>
      <c r="Z90" s="25">
        <f t="shared" si="51"/>
        <v>2173.883944</v>
      </c>
      <c r="AA90" s="25">
        <f t="shared" si="51"/>
        <v>2059.0870250000003</v>
      </c>
      <c r="AB90" s="25">
        <f>AB85-AB87-AB88-AB89</f>
        <v>1976.5900000000001</v>
      </c>
      <c r="AC90" s="25">
        <f>AC85-AC87-AC88-AC89</f>
        <v>1873.2000000000003</v>
      </c>
      <c r="AD90" s="25">
        <f>AD85-AD87-AD88-AD89</f>
        <v>1837.8097200000002</v>
      </c>
      <c r="AE90" s="25">
        <f>AE85-AE87-AE88-AE89</f>
        <v>1739.759661</v>
      </c>
      <c r="AF90" s="25">
        <v>1779.95</v>
      </c>
      <c r="AG90" s="25">
        <v>2004.25</v>
      </c>
      <c r="AH90" s="25">
        <v>2041.09</v>
      </c>
      <c r="AI90" s="25">
        <v>1892.63</v>
      </c>
      <c r="AJ90" s="25">
        <v>1821.91</v>
      </c>
      <c r="AK90" s="25">
        <v>1775.38</v>
      </c>
      <c r="AL90" s="25">
        <v>1744.53</v>
      </c>
      <c r="AM90" s="25">
        <v>1783.83</v>
      </c>
      <c r="AN90" s="25">
        <v>1660.56</v>
      </c>
      <c r="AO90" s="25">
        <v>1721.36</v>
      </c>
      <c r="AP90" s="25">
        <v>1857.57</v>
      </c>
      <c r="AQ90" s="25">
        <v>1814.53</v>
      </c>
      <c r="AR90" s="25">
        <v>1667.05</v>
      </c>
      <c r="AS90" s="25">
        <v>1853.03</v>
      </c>
      <c r="AT90" s="25">
        <v>1840.52</v>
      </c>
      <c r="AU90" s="25">
        <v>1772.66</v>
      </c>
      <c r="AV90" s="25">
        <v>1813.94</v>
      </c>
      <c r="AW90" s="25">
        <v>1577.69</v>
      </c>
      <c r="AX90" s="25">
        <v>1660.09</v>
      </c>
      <c r="AY90" s="25">
        <v>1728.39</v>
      </c>
    </row>
    <row r="91" spans="1:5" ht="12.75">
      <c r="A91" s="30" t="s">
        <v>8</v>
      </c>
      <c r="B91" s="29"/>
      <c r="C91" s="29"/>
      <c r="D91" s="29"/>
      <c r="E91" s="29"/>
    </row>
    <row r="93" spans="1:51" ht="12.75">
      <c r="A93" s="15"/>
      <c r="B93" s="11">
        <v>39822</v>
      </c>
      <c r="C93" s="11">
        <v>39829</v>
      </c>
      <c r="D93" s="11">
        <v>39836</v>
      </c>
      <c r="E93" s="11">
        <v>39843</v>
      </c>
      <c r="F93" s="11">
        <v>39850</v>
      </c>
      <c r="G93" s="11">
        <v>39857</v>
      </c>
      <c r="H93" s="11">
        <v>39864</v>
      </c>
      <c r="I93" s="11">
        <v>39871</v>
      </c>
      <c r="J93" s="11">
        <v>39878</v>
      </c>
      <c r="K93" s="11">
        <v>39885</v>
      </c>
      <c r="L93" s="11">
        <v>39892</v>
      </c>
      <c r="M93" s="11">
        <v>39899</v>
      </c>
      <c r="N93" s="11">
        <v>39906</v>
      </c>
      <c r="O93" s="11">
        <v>39912</v>
      </c>
      <c r="P93" s="11">
        <v>39920</v>
      </c>
      <c r="Q93" s="11">
        <v>39926</v>
      </c>
      <c r="R93" s="11">
        <v>39934</v>
      </c>
      <c r="S93" s="11">
        <v>39941</v>
      </c>
      <c r="T93" s="11">
        <v>39948</v>
      </c>
      <c r="U93" s="11">
        <v>39955</v>
      </c>
      <c r="V93" s="11">
        <v>39962</v>
      </c>
      <c r="W93" s="11">
        <v>39969</v>
      </c>
      <c r="X93" s="11">
        <v>39976</v>
      </c>
      <c r="Y93" s="11">
        <v>39983</v>
      </c>
      <c r="Z93" s="11">
        <v>39990</v>
      </c>
      <c r="AA93" s="11">
        <v>39997</v>
      </c>
      <c r="AB93" s="11">
        <v>40004</v>
      </c>
      <c r="AC93" s="11">
        <v>40011</v>
      </c>
      <c r="AD93" s="11">
        <v>40018</v>
      </c>
      <c r="AE93" s="11">
        <v>40025</v>
      </c>
      <c r="AF93" s="11">
        <v>40032</v>
      </c>
      <c r="AG93" s="11">
        <v>40039</v>
      </c>
      <c r="AH93" s="11">
        <v>40046</v>
      </c>
      <c r="AI93" s="11">
        <v>40053</v>
      </c>
      <c r="AJ93" s="11">
        <v>40060</v>
      </c>
      <c r="AK93" s="11">
        <v>40067</v>
      </c>
      <c r="AL93" s="11">
        <v>40074</v>
      </c>
      <c r="AM93" s="11">
        <v>40081</v>
      </c>
      <c r="AN93" s="11">
        <v>40088</v>
      </c>
      <c r="AO93" s="11">
        <v>40095</v>
      </c>
      <c r="AP93" s="11">
        <v>40102</v>
      </c>
      <c r="AQ93" s="11">
        <v>40109</v>
      </c>
      <c r="AR93" s="11">
        <v>40116</v>
      </c>
      <c r="AS93" s="11">
        <v>40123</v>
      </c>
      <c r="AT93" s="11">
        <v>40130</v>
      </c>
      <c r="AU93" s="11">
        <v>40137</v>
      </c>
      <c r="AV93" s="11">
        <v>40144</v>
      </c>
      <c r="AW93" s="11">
        <v>40151</v>
      </c>
      <c r="AX93" s="11">
        <v>40158</v>
      </c>
      <c r="AY93" s="11">
        <v>40165</v>
      </c>
    </row>
    <row r="94" spans="1:51" ht="12.75">
      <c r="A94" s="5" t="s">
        <v>2</v>
      </c>
      <c r="B94" s="6">
        <v>258.09</v>
      </c>
      <c r="C94" s="6">
        <v>240.74</v>
      </c>
      <c r="D94" s="6">
        <v>240.15</v>
      </c>
      <c r="E94" s="6">
        <v>234.79</v>
      </c>
      <c r="F94" s="6">
        <v>234.97</v>
      </c>
      <c r="G94" s="6">
        <v>228.43</v>
      </c>
      <c r="H94" s="6">
        <v>221.89</v>
      </c>
      <c r="I94" s="6">
        <v>219.87</v>
      </c>
      <c r="J94" s="6">
        <v>221.19</v>
      </c>
      <c r="K94" s="6">
        <v>217.96</v>
      </c>
      <c r="L94" s="6">
        <v>229.72</v>
      </c>
      <c r="M94" s="6">
        <v>213.92</v>
      </c>
      <c r="N94" s="6">
        <v>237.21</v>
      </c>
      <c r="O94" s="6">
        <v>221.71</v>
      </c>
      <c r="P94" s="6">
        <v>220.31</v>
      </c>
      <c r="Q94" s="6">
        <v>223.44</v>
      </c>
      <c r="R94" s="6">
        <v>236.99</v>
      </c>
      <c r="S94" s="6">
        <v>239.57</v>
      </c>
      <c r="T94" s="6">
        <v>237.88</v>
      </c>
      <c r="U94" s="6">
        <v>252.57</v>
      </c>
      <c r="V94" s="6">
        <v>262.6</v>
      </c>
      <c r="W94" s="6">
        <v>266.76</v>
      </c>
      <c r="X94" s="6">
        <v>252.87</v>
      </c>
      <c r="Y94" s="6">
        <v>238.61</v>
      </c>
      <c r="Z94" s="6">
        <v>230.75</v>
      </c>
      <c r="AA94" s="6">
        <v>218.26</v>
      </c>
      <c r="AB94" s="6">
        <v>214.43</v>
      </c>
      <c r="AC94" s="6">
        <v>222.89</v>
      </c>
      <c r="AD94" s="6">
        <v>205.28</v>
      </c>
      <c r="AE94" s="6">
        <v>210.61</v>
      </c>
      <c r="AF94" s="6">
        <v>212.19</v>
      </c>
      <c r="AG94" s="6">
        <v>207.38</v>
      </c>
      <c r="AH94" s="6">
        <v>199.22</v>
      </c>
      <c r="AI94" s="6">
        <v>209.51</v>
      </c>
      <c r="AJ94" s="6">
        <v>209.22</v>
      </c>
      <c r="AK94" s="6">
        <v>207.6</v>
      </c>
      <c r="AL94" s="6">
        <v>188.93</v>
      </c>
      <c r="AM94" s="6">
        <v>188.35</v>
      </c>
      <c r="AN94" s="6">
        <v>176.81</v>
      </c>
      <c r="AO94" s="6">
        <v>194</v>
      </c>
      <c r="AP94" s="6">
        <v>205.8</v>
      </c>
      <c r="AQ94" s="6">
        <v>223.62</v>
      </c>
      <c r="AR94" s="6">
        <v>202.53</v>
      </c>
      <c r="AS94" s="6">
        <v>219.43</v>
      </c>
      <c r="AT94" s="6">
        <v>235.01</v>
      </c>
      <c r="AU94" s="6">
        <v>236.48</v>
      </c>
      <c r="AV94" s="6">
        <v>232.44</v>
      </c>
      <c r="AW94" s="6">
        <v>223.4</v>
      </c>
      <c r="AX94" s="6">
        <v>214.91</v>
      </c>
      <c r="AY94" s="6">
        <v>210.54</v>
      </c>
    </row>
    <row r="95" spans="1:51" ht="12.75">
      <c r="A95" s="9" t="s">
        <v>4</v>
      </c>
      <c r="B95" s="7">
        <v>232.28</v>
      </c>
      <c r="C95" s="7">
        <v>216.67</v>
      </c>
      <c r="D95" s="7">
        <v>216.14</v>
      </c>
      <c r="E95" s="7">
        <v>211.31</v>
      </c>
      <c r="F95" s="7">
        <v>211.47</v>
      </c>
      <c r="G95" s="7">
        <v>205.59</v>
      </c>
      <c r="H95" s="7">
        <v>199.7</v>
      </c>
      <c r="I95" s="7">
        <v>197.88</v>
      </c>
      <c r="J95" s="7">
        <v>199.07</v>
      </c>
      <c r="K95" s="7">
        <v>196.16</v>
      </c>
      <c r="L95" s="7">
        <v>206.75</v>
      </c>
      <c r="M95" s="7">
        <v>192.53</v>
      </c>
      <c r="N95" s="7">
        <v>213.49</v>
      </c>
      <c r="O95" s="7">
        <v>199.54</v>
      </c>
      <c r="P95" s="7">
        <v>198.28</v>
      </c>
      <c r="Q95" s="7">
        <v>201.1</v>
      </c>
      <c r="R95" s="7">
        <v>213.29</v>
      </c>
      <c r="S95" s="7">
        <v>215.61</v>
      </c>
      <c r="T95" s="7">
        <v>214.09</v>
      </c>
      <c r="U95" s="7">
        <v>227.31</v>
      </c>
      <c r="V95" s="7">
        <v>236.34</v>
      </c>
      <c r="W95" s="7">
        <v>240.08</v>
      </c>
      <c r="X95" s="7">
        <v>227.58</v>
      </c>
      <c r="Y95" s="7">
        <v>214.75</v>
      </c>
      <c r="Z95" s="7">
        <v>207.68</v>
      </c>
      <c r="AA95" s="7">
        <v>196.43</v>
      </c>
      <c r="AB95" s="7">
        <v>192.99</v>
      </c>
      <c r="AC95" s="7">
        <v>200.6</v>
      </c>
      <c r="AD95" s="7">
        <v>184.75</v>
      </c>
      <c r="AE95" s="7">
        <v>189.55</v>
      </c>
      <c r="AF95" s="7">
        <v>190.97</v>
      </c>
      <c r="AG95" s="7">
        <v>186.64</v>
      </c>
      <c r="AH95" s="7">
        <v>179.3</v>
      </c>
      <c r="AI95" s="7">
        <v>188.56</v>
      </c>
      <c r="AJ95" s="7">
        <v>188.3</v>
      </c>
      <c r="AK95" s="7">
        <v>186.84</v>
      </c>
      <c r="AL95" s="7">
        <v>170.04</v>
      </c>
      <c r="AM95" s="7">
        <v>169.52</v>
      </c>
      <c r="AN95" s="7">
        <v>159.13</v>
      </c>
      <c r="AO95" s="7">
        <v>174.6</v>
      </c>
      <c r="AP95" s="7">
        <v>185.22</v>
      </c>
      <c r="AQ95" s="7">
        <v>201.26</v>
      </c>
      <c r="AR95" s="7">
        <v>182.28</v>
      </c>
      <c r="AS95" s="7">
        <v>197.49</v>
      </c>
      <c r="AT95" s="7">
        <v>211.51</v>
      </c>
      <c r="AU95" s="7">
        <v>212.83</v>
      </c>
      <c r="AV95" s="7">
        <v>209.2</v>
      </c>
      <c r="AW95" s="7">
        <v>201.06</v>
      </c>
      <c r="AX95" s="7">
        <v>193.42</v>
      </c>
      <c r="AY95" s="7">
        <v>189.49</v>
      </c>
    </row>
    <row r="96" spans="1:51" ht="12.75">
      <c r="A96" s="20" t="s">
        <v>0</v>
      </c>
      <c r="B96" s="21">
        <v>9.7759</v>
      </c>
      <c r="C96" s="21">
        <v>10.0567</v>
      </c>
      <c r="D96" s="21">
        <v>10.2735</v>
      </c>
      <c r="E96" s="21">
        <v>10.2048</v>
      </c>
      <c r="F96" s="21">
        <v>9.6458</v>
      </c>
      <c r="G96" s="21">
        <v>9.9329</v>
      </c>
      <c r="H96" s="21">
        <v>10.1761</v>
      </c>
      <c r="I96" s="21">
        <v>10.0503</v>
      </c>
      <c r="J96" s="21">
        <v>10.4186</v>
      </c>
      <c r="K96" s="21">
        <v>10.0158</v>
      </c>
      <c r="L96" s="21">
        <v>9.6034</v>
      </c>
      <c r="M96" s="21">
        <v>9.5631</v>
      </c>
      <c r="N96" s="21">
        <v>9.0381</v>
      </c>
      <c r="O96" s="21">
        <v>9.0715</v>
      </c>
      <c r="P96" s="21">
        <v>8.9568</v>
      </c>
      <c r="Q96" s="21">
        <v>8.9823</v>
      </c>
      <c r="R96" s="21">
        <v>8.4308</v>
      </c>
      <c r="S96" s="21">
        <v>8.3654</v>
      </c>
      <c r="T96" s="21">
        <v>8.7368</v>
      </c>
      <c r="U96" s="21">
        <v>8.3182</v>
      </c>
      <c r="V96" s="21">
        <v>8.0268</v>
      </c>
      <c r="W96" s="21">
        <v>8.0213</v>
      </c>
      <c r="X96" s="21">
        <v>8.0292</v>
      </c>
      <c r="Y96" s="21">
        <v>8.0737</v>
      </c>
      <c r="Z96" s="21">
        <v>7.8938</v>
      </c>
      <c r="AA96" s="21">
        <v>7.9006</v>
      </c>
      <c r="AB96" s="21">
        <v>8.242</v>
      </c>
      <c r="AC96" s="21">
        <v>8.0719</v>
      </c>
      <c r="AD96" s="21">
        <v>7.7518</v>
      </c>
      <c r="AE96" s="21">
        <v>7.8175</v>
      </c>
      <c r="AF96" s="21">
        <v>8.0141</v>
      </c>
      <c r="AG96" s="21">
        <v>8.083</v>
      </c>
      <c r="AH96" s="21">
        <v>7.7807</v>
      </c>
      <c r="AI96" s="21">
        <v>7.7616</v>
      </c>
      <c r="AJ96" s="21">
        <v>7.6199</v>
      </c>
      <c r="AK96" s="21">
        <v>7.4424</v>
      </c>
      <c r="AL96" s="21">
        <v>7.431</v>
      </c>
      <c r="AM96" s="21">
        <v>7.4019</v>
      </c>
      <c r="AN96" s="21">
        <v>7.6507</v>
      </c>
      <c r="AO96" s="21">
        <v>7.3807</v>
      </c>
      <c r="AP96" s="21">
        <v>7.3554</v>
      </c>
      <c r="AQ96" s="21">
        <v>7.4619</v>
      </c>
      <c r="AR96" s="21">
        <v>7.8238</v>
      </c>
      <c r="AS96" s="21">
        <v>7.5382</v>
      </c>
      <c r="AT96" s="21">
        <v>7.4386</v>
      </c>
      <c r="AU96" s="21">
        <v>7.5806</v>
      </c>
      <c r="AV96" s="21">
        <v>7.4157</v>
      </c>
      <c r="AW96" s="21">
        <v>7.4409</v>
      </c>
      <c r="AX96" s="21">
        <v>7.5606</v>
      </c>
      <c r="AY96" s="21">
        <v>7.605</v>
      </c>
    </row>
    <row r="97" spans="1:51" ht="12.75">
      <c r="A97" s="8" t="s">
        <v>3</v>
      </c>
      <c r="B97" s="7">
        <v>2270.75</v>
      </c>
      <c r="C97" s="7">
        <v>2178.99</v>
      </c>
      <c r="D97" s="7">
        <v>2220.51</v>
      </c>
      <c r="E97" s="7">
        <v>2156.38</v>
      </c>
      <c r="F97" s="7">
        <v>2039.8</v>
      </c>
      <c r="G97" s="7">
        <v>2042.1</v>
      </c>
      <c r="H97" s="7">
        <v>2032.17</v>
      </c>
      <c r="I97" s="7">
        <v>1988.75</v>
      </c>
      <c r="J97" s="7">
        <v>2074.03</v>
      </c>
      <c r="K97" s="7">
        <v>1964.7</v>
      </c>
      <c r="L97" s="7">
        <v>1985.5</v>
      </c>
      <c r="M97" s="7">
        <v>1841.18</v>
      </c>
      <c r="N97" s="7">
        <v>1929.54</v>
      </c>
      <c r="O97" s="7">
        <v>1810.13</v>
      </c>
      <c r="P97" s="7">
        <v>1775.95</v>
      </c>
      <c r="Q97" s="7">
        <v>1806.34</v>
      </c>
      <c r="R97" s="7">
        <v>1798.21</v>
      </c>
      <c r="S97" s="7">
        <v>1803.66</v>
      </c>
      <c r="T97" s="7">
        <v>1870.46</v>
      </c>
      <c r="U97" s="7">
        <v>1890.81</v>
      </c>
      <c r="V97" s="7">
        <v>1897.05</v>
      </c>
      <c r="W97" s="7">
        <v>1925.75</v>
      </c>
      <c r="X97" s="7">
        <v>1827.29</v>
      </c>
      <c r="Y97" s="7">
        <v>1733.83</v>
      </c>
      <c r="Z97" s="7">
        <v>1639.38</v>
      </c>
      <c r="AA97" s="7">
        <v>1551.91</v>
      </c>
      <c r="AB97" s="7">
        <v>1590.62</v>
      </c>
      <c r="AC97" s="7">
        <v>1619.22</v>
      </c>
      <c r="AD97" s="7">
        <v>1432.15</v>
      </c>
      <c r="AE97" s="7">
        <v>1481.81</v>
      </c>
      <c r="AF97" s="7">
        <v>1530.45</v>
      </c>
      <c r="AG97" s="7">
        <v>1508.61</v>
      </c>
      <c r="AH97" s="7">
        <v>1395.08</v>
      </c>
      <c r="AI97" s="7">
        <v>1463.53</v>
      </c>
      <c r="AJ97" s="7">
        <v>1434.83</v>
      </c>
      <c r="AK97" s="7">
        <v>1390.54</v>
      </c>
      <c r="AL97" s="7">
        <v>1263.57</v>
      </c>
      <c r="AM97" s="7">
        <v>1254.77</v>
      </c>
      <c r="AN97" s="7">
        <v>1217.46</v>
      </c>
      <c r="AO97" s="7">
        <v>1288.67</v>
      </c>
      <c r="AP97" s="7">
        <v>1362.37</v>
      </c>
      <c r="AQ97" s="7">
        <v>1501.78</v>
      </c>
      <c r="AR97" s="7">
        <v>1426.12</v>
      </c>
      <c r="AS97" s="7">
        <v>1488.72</v>
      </c>
      <c r="AT97" s="7">
        <v>1573.34</v>
      </c>
      <c r="AU97" s="7">
        <v>1613.38</v>
      </c>
      <c r="AV97" s="7">
        <v>1551.36</v>
      </c>
      <c r="AW97" s="7">
        <v>1496.07</v>
      </c>
      <c r="AX97" s="7">
        <v>1462.37</v>
      </c>
      <c r="AY97" s="7">
        <v>1441.07</v>
      </c>
    </row>
    <row r="98" spans="1:51" ht="12.75">
      <c r="A98" s="23" t="s">
        <v>5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</row>
    <row r="99" spans="1:51" ht="12.75">
      <c r="A99" s="8" t="s">
        <v>1</v>
      </c>
      <c r="B99" s="7">
        <v>28</v>
      </c>
      <c r="C99" s="7">
        <v>26.86</v>
      </c>
      <c r="D99" s="7">
        <v>27.38</v>
      </c>
      <c r="E99" s="7">
        <v>26.59</v>
      </c>
      <c r="F99" s="7">
        <v>23.47</v>
      </c>
      <c r="G99" s="7">
        <v>23.5</v>
      </c>
      <c r="H99" s="7">
        <v>23.38</v>
      </c>
      <c r="I99" s="7">
        <v>22.88</v>
      </c>
      <c r="J99" s="7">
        <v>23.87</v>
      </c>
      <c r="K99" s="7">
        <v>22.61</v>
      </c>
      <c r="L99" s="7">
        <v>22.85</v>
      </c>
      <c r="M99" s="7">
        <v>19.67</v>
      </c>
      <c r="N99" s="7">
        <v>20.62</v>
      </c>
      <c r="O99" s="7">
        <v>19.34</v>
      </c>
      <c r="P99" s="7">
        <v>18.98</v>
      </c>
      <c r="Q99" s="7">
        <v>19.3</v>
      </c>
      <c r="R99" s="7">
        <v>19.21</v>
      </c>
      <c r="S99" s="7">
        <v>17.79</v>
      </c>
      <c r="T99" s="7">
        <v>18.45</v>
      </c>
      <c r="U99" s="7">
        <v>18.65</v>
      </c>
      <c r="V99" s="7">
        <v>17.15</v>
      </c>
      <c r="W99" s="7">
        <v>17.41</v>
      </c>
      <c r="X99" s="7">
        <v>16.52</v>
      </c>
      <c r="Y99" s="7">
        <v>15.68</v>
      </c>
      <c r="Z99" s="7">
        <v>14.82</v>
      </c>
      <c r="AA99" s="7">
        <v>14.03</v>
      </c>
      <c r="AB99" s="7">
        <v>14.38</v>
      </c>
      <c r="AC99" s="7">
        <v>14.64</v>
      </c>
      <c r="AD99" s="7">
        <v>12.95</v>
      </c>
      <c r="AE99" s="7">
        <v>13.4</v>
      </c>
      <c r="AF99" s="7">
        <v>13.84</v>
      </c>
      <c r="AG99" s="7">
        <v>13.02</v>
      </c>
      <c r="AH99" s="7">
        <v>12.04</v>
      </c>
      <c r="AI99" s="7">
        <v>12.63</v>
      </c>
      <c r="AJ99" s="7">
        <v>12.38</v>
      </c>
      <c r="AK99" s="7">
        <v>12</v>
      </c>
      <c r="AL99" s="7">
        <v>10.9</v>
      </c>
      <c r="AM99" s="7">
        <v>10.83</v>
      </c>
      <c r="AN99" s="7">
        <v>10.51</v>
      </c>
      <c r="AO99" s="7">
        <v>11.12</v>
      </c>
      <c r="AP99" s="7">
        <v>11.76</v>
      </c>
      <c r="AQ99" s="7">
        <v>12.96</v>
      </c>
      <c r="AR99" s="7">
        <v>12.31</v>
      </c>
      <c r="AS99" s="7">
        <v>12.85</v>
      </c>
      <c r="AT99" s="7">
        <v>13.58</v>
      </c>
      <c r="AU99" s="7">
        <v>13.92</v>
      </c>
      <c r="AV99" s="7">
        <v>13.39</v>
      </c>
      <c r="AW99" s="7">
        <v>12.91</v>
      </c>
      <c r="AX99" s="7">
        <v>12.62</v>
      </c>
      <c r="AY99" s="7">
        <v>12.44</v>
      </c>
    </row>
    <row r="100" spans="1:51" ht="12.75">
      <c r="A100" s="8" t="s">
        <v>10</v>
      </c>
      <c r="B100" s="7">
        <v>205</v>
      </c>
      <c r="C100" s="7">
        <v>205</v>
      </c>
      <c r="D100" s="7">
        <v>205</v>
      </c>
      <c r="E100" s="7">
        <v>205</v>
      </c>
      <c r="F100" s="7">
        <v>205</v>
      </c>
      <c r="G100" s="7">
        <v>205</v>
      </c>
      <c r="H100" s="7">
        <v>205</v>
      </c>
      <c r="I100" s="7">
        <v>205</v>
      </c>
      <c r="J100" s="7">
        <v>205</v>
      </c>
      <c r="K100" s="7">
        <v>205</v>
      </c>
      <c r="L100" s="7">
        <v>205</v>
      </c>
      <c r="M100" s="7">
        <v>205</v>
      </c>
      <c r="N100" s="7">
        <v>205</v>
      </c>
      <c r="O100" s="7">
        <v>205</v>
      </c>
      <c r="P100" s="7">
        <v>205</v>
      </c>
      <c r="Q100" s="7">
        <v>205</v>
      </c>
      <c r="R100" s="7">
        <v>205</v>
      </c>
      <c r="S100" s="7">
        <v>205</v>
      </c>
      <c r="T100" s="7">
        <v>205</v>
      </c>
      <c r="U100" s="7">
        <v>205</v>
      </c>
      <c r="V100" s="7">
        <v>205</v>
      </c>
      <c r="W100" s="7">
        <v>205</v>
      </c>
      <c r="X100" s="7">
        <v>205</v>
      </c>
      <c r="Y100" s="7">
        <v>205</v>
      </c>
      <c r="Z100" s="7">
        <v>205</v>
      </c>
      <c r="AA100" s="7">
        <v>205</v>
      </c>
      <c r="AB100" s="7">
        <v>205</v>
      </c>
      <c r="AC100" s="7">
        <v>205</v>
      </c>
      <c r="AD100" s="7">
        <v>205</v>
      </c>
      <c r="AE100" s="7">
        <v>205</v>
      </c>
      <c r="AF100" s="7">
        <v>205</v>
      </c>
      <c r="AG100" s="7">
        <v>205</v>
      </c>
      <c r="AH100" s="7">
        <v>205</v>
      </c>
      <c r="AI100" s="7">
        <v>205</v>
      </c>
      <c r="AJ100" s="7">
        <v>205</v>
      </c>
      <c r="AK100" s="7">
        <v>205</v>
      </c>
      <c r="AL100" s="7">
        <v>205</v>
      </c>
      <c r="AM100" s="7">
        <v>205</v>
      </c>
      <c r="AN100" s="7">
        <v>205</v>
      </c>
      <c r="AO100" s="7">
        <v>254</v>
      </c>
      <c r="AP100" s="7">
        <v>254</v>
      </c>
      <c r="AQ100" s="7">
        <v>254</v>
      </c>
      <c r="AR100" s="7">
        <v>254</v>
      </c>
      <c r="AS100" s="7">
        <v>254</v>
      </c>
      <c r="AT100" s="7">
        <v>254</v>
      </c>
      <c r="AU100" s="7">
        <v>254</v>
      </c>
      <c r="AV100" s="7">
        <v>254</v>
      </c>
      <c r="AW100" s="7">
        <v>254</v>
      </c>
      <c r="AX100" s="7">
        <v>254</v>
      </c>
      <c r="AY100" s="7">
        <v>254</v>
      </c>
    </row>
    <row r="101" spans="1:51" ht="12.75">
      <c r="A101" s="10" t="s">
        <v>11</v>
      </c>
      <c r="B101" s="7">
        <v>101</v>
      </c>
      <c r="C101" s="7">
        <v>101</v>
      </c>
      <c r="D101" s="7">
        <v>101</v>
      </c>
      <c r="E101" s="7">
        <v>101</v>
      </c>
      <c r="F101" s="7">
        <v>101</v>
      </c>
      <c r="G101" s="7">
        <v>101</v>
      </c>
      <c r="H101" s="7">
        <v>101</v>
      </c>
      <c r="I101" s="7">
        <v>101</v>
      </c>
      <c r="J101" s="7">
        <v>101</v>
      </c>
      <c r="K101" s="7">
        <v>101</v>
      </c>
      <c r="L101" s="7">
        <v>101</v>
      </c>
      <c r="M101" s="7">
        <v>101</v>
      </c>
      <c r="N101" s="7">
        <v>101</v>
      </c>
      <c r="O101" s="7">
        <v>101</v>
      </c>
      <c r="P101" s="7">
        <v>101</v>
      </c>
      <c r="Q101" s="7">
        <v>101</v>
      </c>
      <c r="R101" s="7">
        <v>101</v>
      </c>
      <c r="S101" s="7">
        <v>101</v>
      </c>
      <c r="T101" s="7">
        <v>101</v>
      </c>
      <c r="U101" s="7">
        <v>112</v>
      </c>
      <c r="V101" s="7">
        <v>112</v>
      </c>
      <c r="W101" s="7">
        <v>112</v>
      </c>
      <c r="X101" s="7">
        <v>112</v>
      </c>
      <c r="Y101" s="7">
        <v>112</v>
      </c>
      <c r="Z101" s="7">
        <v>112</v>
      </c>
      <c r="AA101" s="7">
        <v>112</v>
      </c>
      <c r="AB101" s="7">
        <v>112</v>
      </c>
      <c r="AC101" s="7">
        <v>112</v>
      </c>
      <c r="AD101" s="7">
        <v>112</v>
      </c>
      <c r="AE101" s="7">
        <v>112</v>
      </c>
      <c r="AF101" s="7">
        <v>112</v>
      </c>
      <c r="AG101" s="7">
        <v>112</v>
      </c>
      <c r="AH101" s="7">
        <v>112</v>
      </c>
      <c r="AI101" s="7">
        <v>112</v>
      </c>
      <c r="AJ101" s="7">
        <v>112</v>
      </c>
      <c r="AK101" s="7">
        <v>112</v>
      </c>
      <c r="AL101" s="7">
        <v>112</v>
      </c>
      <c r="AM101" s="7">
        <v>112</v>
      </c>
      <c r="AN101" s="7">
        <v>112</v>
      </c>
      <c r="AO101" s="7">
        <v>112</v>
      </c>
      <c r="AP101" s="7">
        <v>112</v>
      </c>
      <c r="AQ101" s="7">
        <v>112</v>
      </c>
      <c r="AR101" s="7">
        <v>112</v>
      </c>
      <c r="AS101" s="7">
        <v>112</v>
      </c>
      <c r="AT101" s="7">
        <v>112</v>
      </c>
      <c r="AU101" s="7">
        <v>112</v>
      </c>
      <c r="AV101" s="7">
        <v>112</v>
      </c>
      <c r="AW101" s="7">
        <v>112</v>
      </c>
      <c r="AX101" s="7">
        <v>112</v>
      </c>
      <c r="AY101" s="7">
        <v>112</v>
      </c>
    </row>
    <row r="102" spans="1:51" ht="12.75">
      <c r="A102" s="24" t="s">
        <v>6</v>
      </c>
      <c r="B102" s="25">
        <v>1936.75</v>
      </c>
      <c r="C102" s="25">
        <v>1846.13</v>
      </c>
      <c r="D102" s="25">
        <v>1887.13</v>
      </c>
      <c r="E102" s="25">
        <v>1823.79</v>
      </c>
      <c r="F102" s="25">
        <v>1710.33</v>
      </c>
      <c r="G102" s="25">
        <v>1712.6</v>
      </c>
      <c r="H102" s="25">
        <v>1702.79</v>
      </c>
      <c r="I102" s="25">
        <v>1659.87</v>
      </c>
      <c r="J102" s="25">
        <v>1744.16</v>
      </c>
      <c r="K102" s="25">
        <v>1636.09</v>
      </c>
      <c r="L102" s="25">
        <v>1656.65</v>
      </c>
      <c r="M102" s="25">
        <v>1515.51</v>
      </c>
      <c r="N102" s="25">
        <v>1602.92</v>
      </c>
      <c r="O102" s="25">
        <v>1484.79</v>
      </c>
      <c r="P102" s="25">
        <v>1450.97</v>
      </c>
      <c r="Q102" s="25">
        <v>1481.04</v>
      </c>
      <c r="R102" s="25">
        <v>1473</v>
      </c>
      <c r="S102" s="25">
        <v>1479.87</v>
      </c>
      <c r="T102" s="25">
        <v>1546.01</v>
      </c>
      <c r="U102" s="25">
        <v>1555.16</v>
      </c>
      <c r="V102" s="25">
        <v>1562.9</v>
      </c>
      <c r="W102" s="25">
        <v>1591.34</v>
      </c>
      <c r="X102" s="25">
        <v>1493.77</v>
      </c>
      <c r="Y102" s="25">
        <v>1401.15</v>
      </c>
      <c r="Z102" s="25">
        <v>1307.56</v>
      </c>
      <c r="AA102" s="25">
        <v>1220.88</v>
      </c>
      <c r="AB102" s="25">
        <v>1259.24</v>
      </c>
      <c r="AC102" s="25">
        <v>1287.58</v>
      </c>
      <c r="AD102" s="25">
        <v>1102.2</v>
      </c>
      <c r="AE102" s="25">
        <v>1151.41</v>
      </c>
      <c r="AF102" s="25">
        <v>1199.61</v>
      </c>
      <c r="AG102" s="25">
        <v>1178.59</v>
      </c>
      <c r="AH102" s="25">
        <v>1066.04</v>
      </c>
      <c r="AI102" s="25">
        <v>1133.9</v>
      </c>
      <c r="AJ102" s="25">
        <v>1105.45</v>
      </c>
      <c r="AK102" s="25">
        <v>1061.54</v>
      </c>
      <c r="AL102" s="25">
        <v>935.67</v>
      </c>
      <c r="AM102" s="25">
        <v>926.94</v>
      </c>
      <c r="AN102" s="25">
        <v>840.95</v>
      </c>
      <c r="AO102" s="25">
        <v>911.55</v>
      </c>
      <c r="AP102" s="25">
        <v>984.61</v>
      </c>
      <c r="AQ102" s="25">
        <v>1122.82</v>
      </c>
      <c r="AR102" s="25">
        <v>1047.81</v>
      </c>
      <c r="AS102" s="25">
        <v>1109.87</v>
      </c>
      <c r="AT102" s="25">
        <v>1193.76</v>
      </c>
      <c r="AU102" s="25">
        <v>1233.46</v>
      </c>
      <c r="AV102" s="25">
        <v>1171.97</v>
      </c>
      <c r="AW102" s="25">
        <v>1117.16</v>
      </c>
      <c r="AX102" s="25">
        <v>1082.75</v>
      </c>
      <c r="AY102" s="25">
        <v>1062.63</v>
      </c>
    </row>
    <row r="103" spans="1:2" ht="12.75">
      <c r="A103" s="30" t="s">
        <v>8</v>
      </c>
      <c r="B103" s="29"/>
    </row>
    <row r="105" spans="1:51" ht="12.75">
      <c r="A105" s="15"/>
      <c r="B105" s="11">
        <v>40186</v>
      </c>
      <c r="C105" s="11">
        <v>40193</v>
      </c>
      <c r="D105" s="11">
        <v>40200</v>
      </c>
      <c r="E105" s="11">
        <v>40207</v>
      </c>
      <c r="F105" s="11">
        <v>40214</v>
      </c>
      <c r="G105" s="11">
        <v>40221</v>
      </c>
      <c r="H105" s="11">
        <v>40228</v>
      </c>
      <c r="I105" s="11">
        <v>40235</v>
      </c>
      <c r="J105" s="11">
        <v>40242</v>
      </c>
      <c r="K105" s="11">
        <v>40249</v>
      </c>
      <c r="L105" s="11">
        <v>40256</v>
      </c>
      <c r="M105" s="11">
        <v>40263</v>
      </c>
      <c r="N105" s="11">
        <v>40269</v>
      </c>
      <c r="O105" s="11">
        <v>40277</v>
      </c>
      <c r="P105" s="11">
        <v>40284</v>
      </c>
      <c r="Q105" s="11">
        <v>40291</v>
      </c>
      <c r="R105" s="11">
        <v>40298</v>
      </c>
      <c r="S105" s="11">
        <v>40305</v>
      </c>
      <c r="T105" s="11">
        <v>40312</v>
      </c>
      <c r="U105" s="11">
        <v>40319</v>
      </c>
      <c r="V105" s="11">
        <v>40326</v>
      </c>
      <c r="W105" s="11">
        <v>40333</v>
      </c>
      <c r="X105" s="11">
        <v>40340</v>
      </c>
      <c r="Y105" s="11">
        <v>40347</v>
      </c>
      <c r="Z105" s="11">
        <v>40354</v>
      </c>
      <c r="AA105" s="11">
        <v>40361</v>
      </c>
      <c r="AB105" s="11">
        <v>40368</v>
      </c>
      <c r="AC105" s="11">
        <v>40375</v>
      </c>
      <c r="AD105" s="11">
        <v>40382</v>
      </c>
      <c r="AE105" s="11">
        <v>40389</v>
      </c>
      <c r="AF105" s="11">
        <v>40396</v>
      </c>
      <c r="AG105" s="11">
        <v>40403</v>
      </c>
      <c r="AH105" s="11">
        <v>40410</v>
      </c>
      <c r="AI105" s="11">
        <v>40417</v>
      </c>
      <c r="AJ105" s="11">
        <v>40424</v>
      </c>
      <c r="AK105" s="11">
        <v>40431</v>
      </c>
      <c r="AL105" s="11">
        <v>40438</v>
      </c>
      <c r="AM105" s="11">
        <v>40445</v>
      </c>
      <c r="AN105" s="11">
        <v>40452</v>
      </c>
      <c r="AO105" s="11">
        <v>40459</v>
      </c>
      <c r="AP105" s="11">
        <v>40466</v>
      </c>
      <c r="AQ105" s="11">
        <v>40473</v>
      </c>
      <c r="AR105" s="11">
        <v>40480</v>
      </c>
      <c r="AS105" s="11">
        <v>40487</v>
      </c>
      <c r="AT105" s="11">
        <v>40494</v>
      </c>
      <c r="AU105" s="11">
        <v>40501</v>
      </c>
      <c r="AV105" s="11">
        <v>40508</v>
      </c>
      <c r="AW105" s="11">
        <v>40515</v>
      </c>
      <c r="AX105" s="11">
        <v>40522</v>
      </c>
      <c r="AY105" s="11">
        <v>40529</v>
      </c>
    </row>
    <row r="106" spans="1:51" ht="12.75">
      <c r="A106" s="5" t="s">
        <v>2</v>
      </c>
      <c r="B106" s="6">
        <v>227.59</v>
      </c>
      <c r="C106" s="6">
        <v>198.41</v>
      </c>
      <c r="D106" s="6">
        <v>194.15</v>
      </c>
      <c r="E106" s="6">
        <v>193.45</v>
      </c>
      <c r="F106" s="6">
        <v>200.07</v>
      </c>
      <c r="G106" s="6">
        <v>212.63</v>
      </c>
      <c r="H106" s="6">
        <v>210.17</v>
      </c>
      <c r="I106" s="6">
        <v>215.76</v>
      </c>
      <c r="J106" s="6">
        <v>204.44</v>
      </c>
      <c r="K106" s="6">
        <v>201.43</v>
      </c>
      <c r="L106" s="6">
        <v>201.72</v>
      </c>
      <c r="M106" s="6">
        <v>193.86</v>
      </c>
      <c r="N106" s="6">
        <v>191.03</v>
      </c>
      <c r="O106" s="6">
        <v>198.12</v>
      </c>
      <c r="P106" s="6">
        <v>202.97</v>
      </c>
      <c r="Q106" s="6">
        <v>202.24</v>
      </c>
      <c r="R106" s="6">
        <v>200.07</v>
      </c>
      <c r="S106" s="6">
        <v>202.24</v>
      </c>
      <c r="T106" s="6">
        <v>187.91</v>
      </c>
      <c r="U106" s="6">
        <v>188.49</v>
      </c>
      <c r="V106" s="6">
        <v>182.83</v>
      </c>
      <c r="W106" s="6">
        <v>175.34</v>
      </c>
      <c r="X106" s="6">
        <v>177.1</v>
      </c>
      <c r="Y106" s="6">
        <v>175.34</v>
      </c>
      <c r="Z106" s="6">
        <v>169.46</v>
      </c>
      <c r="AA106" s="6">
        <v>170.93</v>
      </c>
      <c r="AB106" s="6">
        <v>172.58</v>
      </c>
      <c r="AC106" s="6">
        <v>219.43</v>
      </c>
      <c r="AD106" s="6">
        <v>222.74</v>
      </c>
      <c r="AE106" s="6">
        <v>241.18</v>
      </c>
      <c r="AF106" s="6">
        <v>274.47</v>
      </c>
      <c r="AG106" s="6">
        <v>282.63</v>
      </c>
      <c r="AH106" s="6">
        <v>278.15</v>
      </c>
      <c r="AI106" s="6">
        <v>279.25</v>
      </c>
      <c r="AJ106" s="6">
        <v>294.39</v>
      </c>
      <c r="AK106" s="6">
        <v>297.47</v>
      </c>
      <c r="AL106" s="6">
        <v>297.33</v>
      </c>
      <c r="AM106" s="6">
        <v>290.27</v>
      </c>
      <c r="AN106" s="6">
        <v>268.23</v>
      </c>
      <c r="AO106" s="6">
        <v>288.14</v>
      </c>
      <c r="AP106" s="6">
        <v>282.7</v>
      </c>
      <c r="AQ106" s="6">
        <v>270.28</v>
      </c>
      <c r="AR106" s="6">
        <v>283</v>
      </c>
      <c r="AS106" s="6">
        <v>301.3</v>
      </c>
      <c r="AT106" s="6">
        <v>279.4</v>
      </c>
      <c r="AU106" s="6">
        <v>270.61</v>
      </c>
      <c r="AV106" s="6">
        <v>271.79</v>
      </c>
      <c r="AW106" s="6">
        <v>300.93</v>
      </c>
      <c r="AX106" s="6">
        <v>302.54</v>
      </c>
      <c r="AY106" s="6">
        <v>307.25</v>
      </c>
    </row>
    <row r="107" spans="1:51" ht="12.75">
      <c r="A107" s="9" t="s">
        <v>4</v>
      </c>
      <c r="B107" s="7">
        <v>204.83</v>
      </c>
      <c r="C107" s="7">
        <v>178.57</v>
      </c>
      <c r="D107" s="7">
        <v>174.74</v>
      </c>
      <c r="E107" s="7">
        <v>174.11</v>
      </c>
      <c r="F107" s="7">
        <v>180.06</v>
      </c>
      <c r="G107" s="7">
        <v>191.37</v>
      </c>
      <c r="H107" s="7">
        <v>189.15</v>
      </c>
      <c r="I107" s="7">
        <v>194.18</v>
      </c>
      <c r="J107" s="7">
        <v>184</v>
      </c>
      <c r="K107" s="7">
        <v>181.29</v>
      </c>
      <c r="L107" s="7">
        <v>181.55</v>
      </c>
      <c r="M107" s="7">
        <v>174.47</v>
      </c>
      <c r="N107" s="7">
        <v>171.93</v>
      </c>
      <c r="O107" s="7">
        <v>178.31</v>
      </c>
      <c r="P107" s="7">
        <v>182.67</v>
      </c>
      <c r="Q107" s="7">
        <v>182.02</v>
      </c>
      <c r="R107" s="7">
        <v>180.06</v>
      </c>
      <c r="S107" s="7">
        <v>182.02</v>
      </c>
      <c r="T107" s="7">
        <v>169.12</v>
      </c>
      <c r="U107" s="7">
        <v>169.64</v>
      </c>
      <c r="V107" s="7">
        <v>164.55</v>
      </c>
      <c r="W107" s="7">
        <v>157.81</v>
      </c>
      <c r="X107" s="7">
        <v>159.39</v>
      </c>
      <c r="Y107" s="7">
        <v>157.81</v>
      </c>
      <c r="Z107" s="7">
        <v>152.51</v>
      </c>
      <c r="AA107" s="7">
        <v>153.84</v>
      </c>
      <c r="AB107" s="7">
        <v>155.32</v>
      </c>
      <c r="AC107" s="7">
        <v>197.49</v>
      </c>
      <c r="AD107" s="7">
        <v>200.47</v>
      </c>
      <c r="AE107" s="7">
        <v>217.06</v>
      </c>
      <c r="AF107" s="7">
        <v>247.02</v>
      </c>
      <c r="AG107" s="7">
        <v>254.37</v>
      </c>
      <c r="AH107" s="7">
        <v>250.34</v>
      </c>
      <c r="AI107" s="7">
        <v>251.33</v>
      </c>
      <c r="AJ107" s="7">
        <v>264.95</v>
      </c>
      <c r="AK107" s="7">
        <v>267.72</v>
      </c>
      <c r="AL107" s="7">
        <v>267.6</v>
      </c>
      <c r="AM107" s="7">
        <v>261.24</v>
      </c>
      <c r="AN107" s="7">
        <v>241.41</v>
      </c>
      <c r="AO107" s="7">
        <v>259.33</v>
      </c>
      <c r="AP107" s="7">
        <v>254.43</v>
      </c>
      <c r="AQ107" s="7">
        <v>243.25</v>
      </c>
      <c r="AR107" s="7">
        <v>254.7</v>
      </c>
      <c r="AS107" s="7">
        <v>271.17</v>
      </c>
      <c r="AT107" s="7">
        <v>251.46</v>
      </c>
      <c r="AU107" s="7">
        <v>243.55</v>
      </c>
      <c r="AV107" s="7">
        <v>244.61</v>
      </c>
      <c r="AW107" s="7">
        <v>270.84</v>
      </c>
      <c r="AX107" s="7">
        <v>272.29</v>
      </c>
      <c r="AY107" s="7">
        <v>276.53</v>
      </c>
    </row>
    <row r="108" spans="1:51" ht="12.75">
      <c r="A108" s="20" t="s">
        <v>0</v>
      </c>
      <c r="B108" s="21">
        <v>7.3661</v>
      </c>
      <c r="C108" s="21">
        <v>7.3903</v>
      </c>
      <c r="D108" s="21">
        <v>7.6112</v>
      </c>
      <c r="E108" s="21">
        <v>7.5776</v>
      </c>
      <c r="F108" s="21">
        <v>7.7722</v>
      </c>
      <c r="G108" s="21">
        <v>7.7069</v>
      </c>
      <c r="H108" s="21">
        <v>7.6732</v>
      </c>
      <c r="I108" s="21">
        <v>7.6439</v>
      </c>
      <c r="J108" s="21">
        <v>7.4325</v>
      </c>
      <c r="K108" s="21">
        <v>7.3874</v>
      </c>
      <c r="L108" s="21">
        <v>7.3509</v>
      </c>
      <c r="M108" s="21">
        <v>7.4449</v>
      </c>
      <c r="N108" s="21">
        <v>7.264</v>
      </c>
      <c r="O108" s="21">
        <v>7.2543</v>
      </c>
      <c r="P108" s="21">
        <v>7.408</v>
      </c>
      <c r="Q108" s="21">
        <v>7.4484</v>
      </c>
      <c r="R108" s="21">
        <v>7.3532</v>
      </c>
      <c r="S108" s="21">
        <v>7.6396</v>
      </c>
      <c r="T108" s="21">
        <v>7.5626</v>
      </c>
      <c r="U108" s="21">
        <v>7.8548</v>
      </c>
      <c r="V108" s="21">
        <v>7.5704</v>
      </c>
      <c r="W108" s="21">
        <v>7.7765</v>
      </c>
      <c r="X108" s="21">
        <v>7.7182</v>
      </c>
      <c r="Y108" s="21">
        <v>7.5413</v>
      </c>
      <c r="Z108" s="21">
        <v>7.6299</v>
      </c>
      <c r="AA108" s="21">
        <v>7.7222</v>
      </c>
      <c r="AB108" s="21">
        <v>7.5835</v>
      </c>
      <c r="AC108" s="21">
        <v>7.6049</v>
      </c>
      <c r="AD108" s="21">
        <v>7.4371</v>
      </c>
      <c r="AE108" s="21">
        <v>7.2935</v>
      </c>
      <c r="AF108" s="21">
        <v>7.2456</v>
      </c>
      <c r="AG108" s="21">
        <v>7.3187</v>
      </c>
      <c r="AH108" s="21">
        <v>7.3417</v>
      </c>
      <c r="AI108" s="21">
        <v>7.3131</v>
      </c>
      <c r="AJ108" s="21">
        <v>7.1844</v>
      </c>
      <c r="AK108" s="21">
        <v>7.1884</v>
      </c>
      <c r="AL108" s="21">
        <v>7.1322</v>
      </c>
      <c r="AM108" s="21">
        <v>7.0058</v>
      </c>
      <c r="AN108" s="21">
        <v>6.9321</v>
      </c>
      <c r="AO108" s="21">
        <v>6.8505</v>
      </c>
      <c r="AP108" s="21">
        <v>6.8166</v>
      </c>
      <c r="AQ108" s="21">
        <v>6.9563</v>
      </c>
      <c r="AR108" s="21">
        <v>6.9801</v>
      </c>
      <c r="AS108" s="21">
        <v>6.7895</v>
      </c>
      <c r="AT108" s="21">
        <v>6.9294</v>
      </c>
      <c r="AU108" s="21">
        <v>7.0193</v>
      </c>
      <c r="AV108" s="21">
        <v>7.1261</v>
      </c>
      <c r="AW108" s="21">
        <v>6.8603</v>
      </c>
      <c r="AX108" s="21">
        <v>6.8497</v>
      </c>
      <c r="AY108" s="21">
        <v>6.8681</v>
      </c>
    </row>
    <row r="109" spans="1:51" ht="12.75">
      <c r="A109" s="8" t="s">
        <v>3</v>
      </c>
      <c r="B109" s="7">
        <v>1508.8</v>
      </c>
      <c r="C109" s="7">
        <v>1319.69</v>
      </c>
      <c r="D109" s="7">
        <v>1329.98</v>
      </c>
      <c r="E109" s="7">
        <v>1319.34</v>
      </c>
      <c r="F109" s="7">
        <v>1399.46</v>
      </c>
      <c r="G109" s="7">
        <v>1474.87</v>
      </c>
      <c r="H109" s="7">
        <v>1451.39</v>
      </c>
      <c r="I109" s="7">
        <v>1484.29</v>
      </c>
      <c r="J109" s="7">
        <v>1367.58</v>
      </c>
      <c r="K109" s="7">
        <v>1339.26</v>
      </c>
      <c r="L109" s="7">
        <v>1334.56</v>
      </c>
      <c r="M109" s="7">
        <v>1298.91</v>
      </c>
      <c r="N109" s="7">
        <v>1248.9</v>
      </c>
      <c r="O109" s="7">
        <v>1293.51</v>
      </c>
      <c r="P109" s="7">
        <v>1353.22</v>
      </c>
      <c r="Q109" s="7">
        <v>1355.76</v>
      </c>
      <c r="R109" s="7">
        <v>1324.02</v>
      </c>
      <c r="S109" s="7">
        <v>1390.56</v>
      </c>
      <c r="T109" s="7">
        <v>1278.99</v>
      </c>
      <c r="U109" s="7">
        <v>1332.49</v>
      </c>
      <c r="V109" s="7">
        <v>1245.71</v>
      </c>
      <c r="W109" s="7">
        <v>1227.21</v>
      </c>
      <c r="X109" s="7">
        <v>1230.2</v>
      </c>
      <c r="Y109" s="7">
        <v>1190.09</v>
      </c>
      <c r="Z109" s="7">
        <v>1163.64</v>
      </c>
      <c r="AA109" s="7">
        <v>1187.98</v>
      </c>
      <c r="AB109" s="7">
        <v>1177.87</v>
      </c>
      <c r="AC109" s="7">
        <v>1501.89</v>
      </c>
      <c r="AD109" s="7">
        <v>1490.92</v>
      </c>
      <c r="AE109" s="7">
        <v>1583.13</v>
      </c>
      <c r="AF109" s="7">
        <v>1789.81</v>
      </c>
      <c r="AG109" s="7">
        <v>1861.66</v>
      </c>
      <c r="AH109" s="7">
        <v>1837.92</v>
      </c>
      <c r="AI109" s="7">
        <v>1838</v>
      </c>
      <c r="AJ109" s="7">
        <v>1903.51</v>
      </c>
      <c r="AK109" s="7">
        <v>1924.48</v>
      </c>
      <c r="AL109" s="7">
        <v>1908.58</v>
      </c>
      <c r="AM109" s="7">
        <v>1830.2</v>
      </c>
      <c r="AN109" s="7">
        <v>1673.48</v>
      </c>
      <c r="AO109" s="7">
        <v>1776.54</v>
      </c>
      <c r="AP109" s="7">
        <v>1734.35</v>
      </c>
      <c r="AQ109" s="7">
        <v>1692.12</v>
      </c>
      <c r="AR109" s="7">
        <v>1777.83</v>
      </c>
      <c r="AS109" s="7">
        <v>1841.11</v>
      </c>
      <c r="AT109" s="7">
        <v>1742.47</v>
      </c>
      <c r="AU109" s="7">
        <v>1709.55</v>
      </c>
      <c r="AV109" s="7">
        <v>1743.12</v>
      </c>
      <c r="AW109" s="7">
        <v>1858.04</v>
      </c>
      <c r="AX109" s="7">
        <v>1865.1</v>
      </c>
      <c r="AY109" s="7">
        <v>1899.24</v>
      </c>
    </row>
    <row r="110" spans="1:51" ht="12.75">
      <c r="A110" s="23" t="s">
        <v>5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1:51" ht="12.75">
      <c r="A111" s="8" t="s">
        <v>1</v>
      </c>
      <c r="B111" s="7">
        <v>13.02</v>
      </c>
      <c r="C111" s="7">
        <v>11.39</v>
      </c>
      <c r="D111" s="7">
        <v>11.48</v>
      </c>
      <c r="E111" s="7">
        <v>11.39</v>
      </c>
      <c r="F111" s="7">
        <v>12.08</v>
      </c>
      <c r="G111" s="7">
        <v>12.73</v>
      </c>
      <c r="H111" s="7">
        <v>12.53</v>
      </c>
      <c r="I111" s="7">
        <v>12.81</v>
      </c>
      <c r="J111" s="7">
        <v>11.8</v>
      </c>
      <c r="K111" s="7">
        <v>11.56</v>
      </c>
      <c r="L111" s="7">
        <v>11.52</v>
      </c>
      <c r="M111" s="7">
        <v>11.21</v>
      </c>
      <c r="N111" s="7">
        <v>10.26</v>
      </c>
      <c r="O111" s="7">
        <v>10.63</v>
      </c>
      <c r="P111" s="7">
        <v>11.12</v>
      </c>
      <c r="Q111" s="7">
        <v>11.14</v>
      </c>
      <c r="R111" s="7">
        <v>10.88</v>
      </c>
      <c r="S111" s="7">
        <v>11.43</v>
      </c>
      <c r="T111" s="7">
        <v>10.51</v>
      </c>
      <c r="U111" s="7">
        <v>10.95</v>
      </c>
      <c r="V111" s="7">
        <v>10.24</v>
      </c>
      <c r="W111" s="7">
        <v>10.09</v>
      </c>
      <c r="X111" s="7">
        <v>10.11</v>
      </c>
      <c r="Y111" s="7">
        <v>9.78</v>
      </c>
      <c r="Z111" s="7">
        <v>9.56</v>
      </c>
      <c r="AA111" s="7">
        <v>9.76</v>
      </c>
      <c r="AB111" s="7">
        <v>9.68</v>
      </c>
      <c r="AC111" s="7">
        <v>12.34</v>
      </c>
      <c r="AD111" s="7">
        <v>12.25</v>
      </c>
      <c r="AE111" s="7">
        <v>13.01</v>
      </c>
      <c r="AF111" s="7">
        <v>14.71</v>
      </c>
      <c r="AG111" s="7">
        <v>15.3</v>
      </c>
      <c r="AH111" s="7">
        <v>15.11</v>
      </c>
      <c r="AI111" s="7">
        <v>15.11</v>
      </c>
      <c r="AJ111" s="7">
        <v>15.65</v>
      </c>
      <c r="AK111" s="7">
        <v>15.03</v>
      </c>
      <c r="AL111" s="7">
        <v>14.9</v>
      </c>
      <c r="AM111" s="7">
        <v>14.29</v>
      </c>
      <c r="AN111" s="7">
        <v>13.07</v>
      </c>
      <c r="AO111" s="7">
        <v>13.87</v>
      </c>
      <c r="AP111" s="7">
        <v>13.54</v>
      </c>
      <c r="AQ111" s="7">
        <v>13.21</v>
      </c>
      <c r="AR111" s="7">
        <v>13.88</v>
      </c>
      <c r="AS111" s="7">
        <v>14.38</v>
      </c>
      <c r="AT111" s="7">
        <v>13.61</v>
      </c>
      <c r="AU111" s="7">
        <v>12.65</v>
      </c>
      <c r="AV111" s="7">
        <v>12.89</v>
      </c>
      <c r="AW111" s="7">
        <v>13.74</v>
      </c>
      <c r="AX111" s="7">
        <v>13.8</v>
      </c>
      <c r="AY111" s="7">
        <v>14.05</v>
      </c>
    </row>
    <row r="112" spans="1:51" ht="12.75">
      <c r="A112" s="8" t="s">
        <v>10</v>
      </c>
      <c r="B112" s="7">
        <v>254</v>
      </c>
      <c r="C112" s="7">
        <v>254</v>
      </c>
      <c r="D112" s="7">
        <v>254</v>
      </c>
      <c r="E112" s="7">
        <v>254</v>
      </c>
      <c r="F112" s="7">
        <v>254</v>
      </c>
      <c r="G112" s="7">
        <v>254</v>
      </c>
      <c r="H112" s="7">
        <v>254</v>
      </c>
      <c r="I112" s="7">
        <v>254</v>
      </c>
      <c r="J112" s="7">
        <v>254</v>
      </c>
      <c r="K112" s="7">
        <v>254</v>
      </c>
      <c r="L112" s="7">
        <v>254</v>
      </c>
      <c r="M112" s="7">
        <v>254</v>
      </c>
      <c r="N112" s="7">
        <v>254</v>
      </c>
      <c r="O112" s="7">
        <v>254</v>
      </c>
      <c r="P112" s="7">
        <v>254</v>
      </c>
      <c r="Q112" s="7">
        <v>254</v>
      </c>
      <c r="R112" s="7">
        <v>254</v>
      </c>
      <c r="S112" s="7">
        <v>254</v>
      </c>
      <c r="T112" s="7">
        <v>254</v>
      </c>
      <c r="U112" s="7">
        <v>254</v>
      </c>
      <c r="V112" s="7">
        <v>254</v>
      </c>
      <c r="W112" s="7">
        <v>254</v>
      </c>
      <c r="X112" s="7">
        <v>254</v>
      </c>
      <c r="Y112" s="7">
        <v>254</v>
      </c>
      <c r="Z112" s="7">
        <v>254</v>
      </c>
      <c r="AA112" s="7">
        <v>254</v>
      </c>
      <c r="AB112" s="7">
        <v>254</v>
      </c>
      <c r="AC112" s="7">
        <v>254</v>
      </c>
      <c r="AD112" s="7">
        <v>254</v>
      </c>
      <c r="AE112" s="7">
        <v>254</v>
      </c>
      <c r="AF112" s="7">
        <v>254</v>
      </c>
      <c r="AG112" s="7">
        <v>254</v>
      </c>
      <c r="AH112" s="7">
        <v>254</v>
      </c>
      <c r="AI112" s="7">
        <v>254</v>
      </c>
      <c r="AJ112" s="7">
        <v>254</v>
      </c>
      <c r="AK112" s="7">
        <v>254</v>
      </c>
      <c r="AL112" s="7">
        <v>254</v>
      </c>
      <c r="AM112" s="7">
        <v>254</v>
      </c>
      <c r="AN112" s="7">
        <v>254</v>
      </c>
      <c r="AO112" s="7">
        <v>254</v>
      </c>
      <c r="AP112" s="7">
        <v>254</v>
      </c>
      <c r="AQ112" s="7">
        <v>254</v>
      </c>
      <c r="AR112" s="7">
        <v>254</v>
      </c>
      <c r="AS112" s="7">
        <v>254</v>
      </c>
      <c r="AT112" s="7">
        <v>254</v>
      </c>
      <c r="AU112" s="7">
        <v>254</v>
      </c>
      <c r="AV112" s="7">
        <v>254</v>
      </c>
      <c r="AW112" s="7">
        <v>254</v>
      </c>
      <c r="AX112" s="7">
        <v>254</v>
      </c>
      <c r="AY112" s="7">
        <v>254</v>
      </c>
    </row>
    <row r="113" spans="1:51" ht="12.75">
      <c r="A113" s="10" t="s">
        <v>11</v>
      </c>
      <c r="B113" s="7">
        <v>112</v>
      </c>
      <c r="C113" s="7">
        <v>112</v>
      </c>
      <c r="D113" s="7">
        <v>112</v>
      </c>
      <c r="E113" s="7">
        <v>112</v>
      </c>
      <c r="F113" s="7">
        <v>112</v>
      </c>
      <c r="G113" s="7">
        <v>112</v>
      </c>
      <c r="H113" s="7">
        <v>112</v>
      </c>
      <c r="I113" s="7">
        <v>112</v>
      </c>
      <c r="J113" s="7">
        <v>112</v>
      </c>
      <c r="K113" s="7">
        <v>112</v>
      </c>
      <c r="L113" s="7">
        <v>112</v>
      </c>
      <c r="M113" s="7">
        <v>112</v>
      </c>
      <c r="N113" s="7">
        <v>112</v>
      </c>
      <c r="O113" s="7">
        <v>112</v>
      </c>
      <c r="P113" s="7">
        <v>112</v>
      </c>
      <c r="Q113" s="7">
        <v>112</v>
      </c>
      <c r="R113" s="7">
        <v>112</v>
      </c>
      <c r="S113" s="7">
        <v>112</v>
      </c>
      <c r="T113" s="7">
        <v>112</v>
      </c>
      <c r="U113" s="7">
        <v>124</v>
      </c>
      <c r="V113" s="7">
        <v>124</v>
      </c>
      <c r="W113" s="7">
        <v>124</v>
      </c>
      <c r="X113" s="7">
        <v>124</v>
      </c>
      <c r="Y113" s="7">
        <v>124</v>
      </c>
      <c r="Z113" s="7">
        <v>124</v>
      </c>
      <c r="AA113" s="7">
        <v>124</v>
      </c>
      <c r="AB113" s="7">
        <v>124</v>
      </c>
      <c r="AC113" s="7">
        <v>124</v>
      </c>
      <c r="AD113" s="7">
        <v>124</v>
      </c>
      <c r="AE113" s="7">
        <v>124</v>
      </c>
      <c r="AF113" s="7">
        <v>124</v>
      </c>
      <c r="AG113" s="7">
        <v>124</v>
      </c>
      <c r="AH113" s="7">
        <v>124</v>
      </c>
      <c r="AI113" s="7">
        <v>124</v>
      </c>
      <c r="AJ113" s="7">
        <v>124</v>
      </c>
      <c r="AK113" s="7">
        <v>124</v>
      </c>
      <c r="AL113" s="7">
        <v>124</v>
      </c>
      <c r="AM113" s="7">
        <v>124</v>
      </c>
      <c r="AN113" s="7">
        <v>124</v>
      </c>
      <c r="AO113" s="7">
        <v>124</v>
      </c>
      <c r="AP113" s="7">
        <v>124</v>
      </c>
      <c r="AQ113" s="7">
        <v>124</v>
      </c>
      <c r="AR113" s="7">
        <v>124</v>
      </c>
      <c r="AS113" s="7">
        <v>124</v>
      </c>
      <c r="AT113" s="7">
        <v>124</v>
      </c>
      <c r="AU113" s="7">
        <v>124</v>
      </c>
      <c r="AV113" s="7">
        <v>124</v>
      </c>
      <c r="AW113" s="7">
        <v>124</v>
      </c>
      <c r="AX113" s="7">
        <v>124</v>
      </c>
      <c r="AY113" s="7">
        <v>124</v>
      </c>
    </row>
    <row r="114" spans="1:51" ht="12.75">
      <c r="A114" s="24" t="s">
        <v>6</v>
      </c>
      <c r="B114" s="25">
        <v>1129.78</v>
      </c>
      <c r="C114" s="25">
        <v>942.3</v>
      </c>
      <c r="D114" s="25">
        <v>952.5</v>
      </c>
      <c r="E114" s="25">
        <v>941.95</v>
      </c>
      <c r="F114" s="25">
        <v>1021.38</v>
      </c>
      <c r="G114" s="25">
        <v>1096.14</v>
      </c>
      <c r="H114" s="25">
        <v>1072.86</v>
      </c>
      <c r="I114" s="25">
        <v>1105.48</v>
      </c>
      <c r="J114" s="25">
        <v>989.78</v>
      </c>
      <c r="K114" s="25">
        <v>961.7</v>
      </c>
      <c r="L114" s="25">
        <v>957.04</v>
      </c>
      <c r="M114" s="25">
        <v>921.7</v>
      </c>
      <c r="N114" s="25">
        <v>872.64</v>
      </c>
      <c r="O114" s="25">
        <v>916.88</v>
      </c>
      <c r="P114" s="25">
        <v>976.1</v>
      </c>
      <c r="Q114" s="25">
        <v>978.62</v>
      </c>
      <c r="R114" s="25">
        <v>947.14</v>
      </c>
      <c r="S114" s="25">
        <v>1013.13</v>
      </c>
      <c r="T114" s="25">
        <v>902.48</v>
      </c>
      <c r="U114" s="25">
        <v>943.54</v>
      </c>
      <c r="V114" s="25">
        <v>857.47</v>
      </c>
      <c r="W114" s="25">
        <v>839.12</v>
      </c>
      <c r="X114" s="25">
        <v>842.09</v>
      </c>
      <c r="Y114" s="25">
        <v>802.31</v>
      </c>
      <c r="Z114" s="25">
        <v>776.08</v>
      </c>
      <c r="AA114" s="25">
        <v>800.22</v>
      </c>
      <c r="AB114" s="25">
        <v>790.19</v>
      </c>
      <c r="AC114" s="25">
        <v>1111.55</v>
      </c>
      <c r="AD114" s="25">
        <v>1100.67</v>
      </c>
      <c r="AE114" s="25">
        <v>1192.12</v>
      </c>
      <c r="AF114" s="25">
        <v>1397.1</v>
      </c>
      <c r="AG114" s="25">
        <v>1468.36</v>
      </c>
      <c r="AH114" s="25">
        <v>1444.81</v>
      </c>
      <c r="AI114" s="25">
        <v>1444.89</v>
      </c>
      <c r="AJ114" s="25">
        <v>1509.86</v>
      </c>
      <c r="AK114" s="25">
        <v>1531.45</v>
      </c>
      <c r="AL114" s="25">
        <v>1515.68</v>
      </c>
      <c r="AM114" s="25">
        <v>1437.91</v>
      </c>
      <c r="AN114" s="25">
        <v>1282.41</v>
      </c>
      <c r="AO114" s="25">
        <v>1384.67</v>
      </c>
      <c r="AP114" s="25">
        <v>1342.81</v>
      </c>
      <c r="AQ114" s="25">
        <v>1300.91</v>
      </c>
      <c r="AR114" s="25">
        <v>1385.95</v>
      </c>
      <c r="AS114" s="25">
        <v>1448.73</v>
      </c>
      <c r="AT114" s="25">
        <v>1350.86</v>
      </c>
      <c r="AU114" s="25">
        <v>1318.9</v>
      </c>
      <c r="AV114" s="25">
        <v>1352.23</v>
      </c>
      <c r="AW114" s="25">
        <v>1466.3</v>
      </c>
      <c r="AX114" s="25">
        <v>1473.3</v>
      </c>
      <c r="AY114" s="25">
        <v>1507.19</v>
      </c>
    </row>
    <row r="115" ht="12.75">
      <c r="A115" s="30" t="s">
        <v>8</v>
      </c>
    </row>
    <row r="117" spans="1:51" ht="12.75">
      <c r="A117" s="15"/>
      <c r="B117" s="11">
        <v>40550</v>
      </c>
      <c r="C117" s="11">
        <v>40557</v>
      </c>
      <c r="D117" s="11">
        <v>40564</v>
      </c>
      <c r="E117" s="11">
        <v>40571</v>
      </c>
      <c r="F117" s="11">
        <v>40578</v>
      </c>
      <c r="G117" s="11">
        <v>40585</v>
      </c>
      <c r="H117" s="11">
        <v>40592</v>
      </c>
      <c r="I117" s="11">
        <v>40599</v>
      </c>
      <c r="J117" s="11">
        <v>40606</v>
      </c>
      <c r="K117" s="11">
        <v>40613</v>
      </c>
      <c r="L117" s="11">
        <v>40620</v>
      </c>
      <c r="M117" s="11">
        <v>40627</v>
      </c>
      <c r="N117" s="11">
        <v>40634</v>
      </c>
      <c r="O117" s="11">
        <v>40641</v>
      </c>
      <c r="P117" s="11">
        <v>40648</v>
      </c>
      <c r="Q117" s="11">
        <v>40654</v>
      </c>
      <c r="R117" s="11">
        <v>40662</v>
      </c>
      <c r="S117" s="11">
        <v>40669</v>
      </c>
      <c r="T117" s="11">
        <v>40676</v>
      </c>
      <c r="U117" s="11">
        <v>40683</v>
      </c>
      <c r="V117" s="11">
        <v>40690</v>
      </c>
      <c r="W117" s="11">
        <v>40697</v>
      </c>
      <c r="X117" s="11">
        <v>40704</v>
      </c>
      <c r="Y117" s="11">
        <v>40711</v>
      </c>
      <c r="Z117" s="11">
        <v>40718</v>
      </c>
      <c r="AA117" s="11">
        <v>40725</v>
      </c>
      <c r="AB117" s="11">
        <v>40732</v>
      </c>
      <c r="AC117" s="11">
        <v>40739</v>
      </c>
      <c r="AD117" s="11">
        <v>40746</v>
      </c>
      <c r="AE117" s="11">
        <v>40753</v>
      </c>
      <c r="AF117" s="11">
        <v>40760</v>
      </c>
      <c r="AG117" s="11">
        <v>40767</v>
      </c>
      <c r="AH117" s="11">
        <v>40774</v>
      </c>
      <c r="AI117" s="11">
        <v>40781</v>
      </c>
      <c r="AJ117" s="11">
        <v>40788</v>
      </c>
      <c r="AK117" s="11">
        <v>40795</v>
      </c>
      <c r="AL117" s="11">
        <v>40802</v>
      </c>
      <c r="AM117" s="11">
        <v>40809</v>
      </c>
      <c r="AN117" s="11">
        <v>40816</v>
      </c>
      <c r="AO117" s="11">
        <v>40823</v>
      </c>
      <c r="AP117" s="11">
        <v>40830</v>
      </c>
      <c r="AQ117" s="11">
        <v>40837</v>
      </c>
      <c r="AR117" s="11">
        <v>40844</v>
      </c>
      <c r="AS117" s="11">
        <v>40851</v>
      </c>
      <c r="AT117" s="11">
        <v>40858</v>
      </c>
      <c r="AU117" s="11">
        <v>40865</v>
      </c>
      <c r="AV117" s="11">
        <v>40872</v>
      </c>
      <c r="AW117" s="11">
        <v>40879</v>
      </c>
      <c r="AX117" s="11">
        <v>40886</v>
      </c>
      <c r="AY117" s="11">
        <v>40893</v>
      </c>
    </row>
    <row r="118" spans="1:51" ht="12.75">
      <c r="A118" s="5" t="s">
        <v>2</v>
      </c>
      <c r="B118" s="6">
        <v>296.15</v>
      </c>
      <c r="C118" s="6">
        <v>291.45</v>
      </c>
      <c r="D118" s="6">
        <v>312.1</v>
      </c>
      <c r="E118" s="6">
        <v>312.54</v>
      </c>
      <c r="F118" s="6">
        <v>333.85</v>
      </c>
      <c r="G118" s="6">
        <v>338.99</v>
      </c>
      <c r="H118" s="6">
        <v>323.19</v>
      </c>
      <c r="I118" s="6">
        <v>306.88</v>
      </c>
      <c r="J118" s="6">
        <v>314.96</v>
      </c>
      <c r="K118" s="6">
        <v>273.22</v>
      </c>
      <c r="L118" s="6">
        <v>272.05</v>
      </c>
      <c r="M118" s="6">
        <v>281.16</v>
      </c>
      <c r="N118" s="6">
        <v>305.34</v>
      </c>
      <c r="O118" s="6">
        <v>320.48</v>
      </c>
      <c r="P118" s="6">
        <v>301.3</v>
      </c>
      <c r="Q118" s="6">
        <v>327.16</v>
      </c>
      <c r="R118" s="6">
        <v>303.21</v>
      </c>
      <c r="S118" s="6">
        <v>295.56</v>
      </c>
      <c r="T118" s="6">
        <v>285.72</v>
      </c>
      <c r="U118" s="6">
        <v>314.67</v>
      </c>
      <c r="V118" s="6">
        <v>319.52</v>
      </c>
      <c r="W118" s="6">
        <v>332.31</v>
      </c>
      <c r="X118" s="6">
        <v>319.89</v>
      </c>
      <c r="Y118" s="6">
        <v>291.37</v>
      </c>
      <c r="Z118" s="6">
        <v>275.94</v>
      </c>
      <c r="AA118" s="6">
        <v>255.81</v>
      </c>
      <c r="AB118" s="6">
        <v>269.4</v>
      </c>
      <c r="AC118" s="6">
        <v>285.35</v>
      </c>
      <c r="AD118" s="6">
        <v>283.73</v>
      </c>
      <c r="AE118" s="6">
        <v>274.62</v>
      </c>
      <c r="AF118" s="6">
        <v>297.25</v>
      </c>
      <c r="AG118" s="6">
        <v>305.04</v>
      </c>
      <c r="AH118" s="6">
        <v>315.7</v>
      </c>
      <c r="AI118" s="6">
        <v>330.69</v>
      </c>
      <c r="AJ118" s="6">
        <v>324.59</v>
      </c>
      <c r="AK118" s="6">
        <v>306.66</v>
      </c>
      <c r="AL118" s="6">
        <v>287.04</v>
      </c>
      <c r="AM118" s="6">
        <v>269.55</v>
      </c>
      <c r="AN118" s="6">
        <v>257.28</v>
      </c>
      <c r="AO118" s="6">
        <v>259.92</v>
      </c>
      <c r="AP118" s="6">
        <v>265.87</v>
      </c>
      <c r="AQ118" s="6">
        <v>274.47</v>
      </c>
      <c r="AR118" s="6">
        <v>277.17</v>
      </c>
      <c r="AS118" s="6">
        <v>286.38</v>
      </c>
      <c r="AT118" s="6">
        <v>281.45</v>
      </c>
      <c r="AU118" s="6">
        <v>269.18</v>
      </c>
      <c r="AV118" s="6">
        <v>259.78</v>
      </c>
      <c r="AW118" s="6">
        <v>268.01</v>
      </c>
      <c r="AX118" s="6">
        <v>258.31</v>
      </c>
      <c r="AY118" s="6">
        <v>253.75</v>
      </c>
    </row>
    <row r="119" spans="1:51" ht="12.75">
      <c r="A119" s="9" t="s">
        <v>4</v>
      </c>
      <c r="B119" s="7">
        <v>266.54</v>
      </c>
      <c r="C119" s="7">
        <v>262.31</v>
      </c>
      <c r="D119" s="7">
        <v>280.89</v>
      </c>
      <c r="E119" s="7">
        <v>281.29</v>
      </c>
      <c r="F119" s="7">
        <v>300.47</v>
      </c>
      <c r="G119" s="7">
        <v>305.09</v>
      </c>
      <c r="H119" s="7">
        <v>290.87</v>
      </c>
      <c r="I119" s="7">
        <v>376.19</v>
      </c>
      <c r="J119" s="7">
        <v>283.46</v>
      </c>
      <c r="K119" s="7">
        <v>245.9</v>
      </c>
      <c r="L119" s="7">
        <v>244.85</v>
      </c>
      <c r="M119" s="7">
        <v>253.04</v>
      </c>
      <c r="N119" s="7">
        <v>274.81</v>
      </c>
      <c r="O119" s="7">
        <v>288.43</v>
      </c>
      <c r="P119" s="7">
        <v>271.17</v>
      </c>
      <c r="Q119" s="7">
        <v>294.44</v>
      </c>
      <c r="R119" s="7">
        <v>272.89</v>
      </c>
      <c r="S119" s="7">
        <v>266</v>
      </c>
      <c r="T119" s="7">
        <v>257.15</v>
      </c>
      <c r="U119" s="7">
        <v>283.2</v>
      </c>
      <c r="V119" s="7">
        <v>287.57</v>
      </c>
      <c r="W119" s="7">
        <v>299.08</v>
      </c>
      <c r="X119" s="7">
        <v>287.9</v>
      </c>
      <c r="Y119" s="7">
        <v>262.23</v>
      </c>
      <c r="Z119" s="7">
        <v>248.35</v>
      </c>
      <c r="AA119" s="7">
        <v>230.23</v>
      </c>
      <c r="AB119" s="7">
        <v>242.46</v>
      </c>
      <c r="AC119" s="7">
        <v>256.82</v>
      </c>
      <c r="AD119" s="7">
        <v>255.36</v>
      </c>
      <c r="AE119" s="7">
        <v>247.16</v>
      </c>
      <c r="AF119" s="7">
        <v>267.53</v>
      </c>
      <c r="AG119" s="7">
        <v>274.54</v>
      </c>
      <c r="AH119" s="7">
        <v>284.13</v>
      </c>
      <c r="AI119" s="7">
        <v>297.62</v>
      </c>
      <c r="AJ119" s="7">
        <v>292.13</v>
      </c>
      <c r="AK119" s="7">
        <v>275.99</v>
      </c>
      <c r="AL119" s="7">
        <v>258.34</v>
      </c>
      <c r="AM119" s="7">
        <v>242.6</v>
      </c>
      <c r="AN119" s="7">
        <v>231.55</v>
      </c>
      <c r="AO119" s="7">
        <v>233.93</v>
      </c>
      <c r="AP119" s="7">
        <v>239.28</v>
      </c>
      <c r="AQ119" s="7">
        <v>247.02</v>
      </c>
      <c r="AR119" s="7">
        <v>249.47</v>
      </c>
      <c r="AS119" s="7">
        <v>257.74</v>
      </c>
      <c r="AT119" s="7">
        <v>253.31</v>
      </c>
      <c r="AU119" s="7">
        <v>242.26</v>
      </c>
      <c r="AV119" s="7">
        <v>233.8</v>
      </c>
      <c r="AW119" s="7">
        <v>241.21</v>
      </c>
      <c r="AX119" s="7">
        <v>232.48</v>
      </c>
      <c r="AY119" s="7">
        <v>228.38</v>
      </c>
    </row>
    <row r="120" spans="1:51" ht="12.75">
      <c r="A120" s="20" t="s">
        <v>0</v>
      </c>
      <c r="B120" s="21">
        <v>6.8099</v>
      </c>
      <c r="C120" s="21">
        <v>6.9443</v>
      </c>
      <c r="D120" s="21">
        <v>7.0929</v>
      </c>
      <c r="E120" s="21">
        <v>7.1731</v>
      </c>
      <c r="F120" s="21">
        <v>7.2593</v>
      </c>
      <c r="G120" s="21">
        <v>7.3106</v>
      </c>
      <c r="H120" s="21">
        <v>7.1228</v>
      </c>
      <c r="I120" s="21">
        <v>7.0003</v>
      </c>
      <c r="J120" s="21">
        <v>6.8874</v>
      </c>
      <c r="K120" s="21">
        <v>6.8823</v>
      </c>
      <c r="L120" s="21">
        <v>6.9985</v>
      </c>
      <c r="M120" s="21">
        <v>6.8443</v>
      </c>
      <c r="N120" s="21">
        <v>6.7049</v>
      </c>
      <c r="O120" s="21">
        <v>6.6476</v>
      </c>
      <c r="P120" s="21">
        <v>6.826</v>
      </c>
      <c r="Q120" s="21">
        <v>6.714</v>
      </c>
      <c r="R120" s="21">
        <v>6.5837</v>
      </c>
      <c r="S120" s="21">
        <v>6.6588</v>
      </c>
      <c r="T120" s="21">
        <v>7.0214</v>
      </c>
      <c r="U120" s="21">
        <v>6.9058</v>
      </c>
      <c r="V120" s="21">
        <v>6.9048</v>
      </c>
      <c r="W120" s="21">
        <v>6.7174</v>
      </c>
      <c r="X120" s="21">
        <v>6.796</v>
      </c>
      <c r="Y120" s="21">
        <v>6.7662</v>
      </c>
      <c r="Z120" s="21">
        <v>6.8875</v>
      </c>
      <c r="AA120" s="21">
        <v>6.7258</v>
      </c>
      <c r="AB120" s="21">
        <v>6.7107</v>
      </c>
      <c r="AC120" s="21">
        <v>6.8915</v>
      </c>
      <c r="AD120" s="21">
        <v>6.7756</v>
      </c>
      <c r="AE120" s="21">
        <v>6.708</v>
      </c>
      <c r="AF120" s="21">
        <v>6.9471</v>
      </c>
      <c r="AG120" s="21">
        <v>7.1814</v>
      </c>
      <c r="AH120" s="21">
        <v>7.1764</v>
      </c>
      <c r="AI120" s="21">
        <v>7.1318</v>
      </c>
      <c r="AJ120" s="21">
        <v>7.0562</v>
      </c>
      <c r="AK120" s="21">
        <v>7.2825</v>
      </c>
      <c r="AL120" s="21">
        <v>7.4373</v>
      </c>
      <c r="AM120" s="21">
        <v>8.2707</v>
      </c>
      <c r="AN120" s="21">
        <v>8.0216</v>
      </c>
      <c r="AO120" s="21">
        <v>7.8794</v>
      </c>
      <c r="AP120" s="21">
        <v>7.8399</v>
      </c>
      <c r="AQ120" s="21">
        <v>8.0396</v>
      </c>
      <c r="AR120" s="21">
        <v>7.7179</v>
      </c>
      <c r="AS120" s="21">
        <v>7.8843</v>
      </c>
      <c r="AT120" s="21">
        <v>7.8763</v>
      </c>
      <c r="AU120" s="21">
        <v>8.2091</v>
      </c>
      <c r="AV120" s="21">
        <v>8.5108</v>
      </c>
      <c r="AW120" s="21">
        <v>8.0428</v>
      </c>
      <c r="AX120" s="21">
        <v>8.1264</v>
      </c>
      <c r="AY120" s="21">
        <v>8.3636</v>
      </c>
    </row>
    <row r="121" spans="1:51" ht="12.75">
      <c r="A121" s="8" t="s">
        <v>3</v>
      </c>
      <c r="B121" s="7">
        <v>1815.11</v>
      </c>
      <c r="C121" s="7">
        <v>1821.56</v>
      </c>
      <c r="D121" s="7">
        <v>1992.32</v>
      </c>
      <c r="E121" s="7">
        <v>2017.72</v>
      </c>
      <c r="F121" s="7">
        <v>2181.2</v>
      </c>
      <c r="G121" s="7">
        <v>2230.39</v>
      </c>
      <c r="H121" s="7">
        <v>2071.81</v>
      </c>
      <c r="I121" s="7">
        <v>1933.41</v>
      </c>
      <c r="J121" s="7">
        <v>1952.3</v>
      </c>
      <c r="K121" s="7">
        <v>1692.36</v>
      </c>
      <c r="L121" s="7">
        <v>1713.58</v>
      </c>
      <c r="M121" s="7">
        <v>1731.88</v>
      </c>
      <c r="N121" s="7">
        <v>1842.57</v>
      </c>
      <c r="O121" s="7">
        <v>1917.37</v>
      </c>
      <c r="P121" s="7">
        <v>1851.01</v>
      </c>
      <c r="Q121" s="7">
        <v>1976.87</v>
      </c>
      <c r="R121" s="7">
        <v>1796.63</v>
      </c>
      <c r="S121" s="7">
        <v>1771.24</v>
      </c>
      <c r="T121" s="7">
        <v>1805.55</v>
      </c>
      <c r="U121" s="7">
        <v>1955.72</v>
      </c>
      <c r="V121" s="7">
        <v>1985.61</v>
      </c>
      <c r="W121" s="7">
        <v>2009.04</v>
      </c>
      <c r="X121" s="7">
        <v>1956.57</v>
      </c>
      <c r="Y121" s="7">
        <v>1774.3</v>
      </c>
      <c r="Z121" s="7">
        <v>1710.51</v>
      </c>
      <c r="AA121" s="7">
        <v>1548.48</v>
      </c>
      <c r="AB121" s="7">
        <v>1627.08</v>
      </c>
      <c r="AC121" s="7">
        <v>1769.88</v>
      </c>
      <c r="AD121" s="7">
        <v>1730.22</v>
      </c>
      <c r="AE121" s="7">
        <v>1657.95</v>
      </c>
      <c r="AF121" s="7">
        <v>1858.56</v>
      </c>
      <c r="AG121" s="7">
        <v>1971.58</v>
      </c>
      <c r="AH121" s="7">
        <v>2039.03</v>
      </c>
      <c r="AI121" s="7">
        <v>2122.57</v>
      </c>
      <c r="AJ121" s="7">
        <v>2061.33</v>
      </c>
      <c r="AK121" s="7">
        <v>2009.9</v>
      </c>
      <c r="AL121" s="7">
        <v>1921.35</v>
      </c>
      <c r="AM121" s="7">
        <v>2006.47</v>
      </c>
      <c r="AN121" s="7">
        <v>1857.4</v>
      </c>
      <c r="AO121" s="7">
        <v>1843.23</v>
      </c>
      <c r="AP121" s="7">
        <v>1875.93</v>
      </c>
      <c r="AQ121" s="7">
        <v>1985.94</v>
      </c>
      <c r="AR121" s="7">
        <v>1925.38</v>
      </c>
      <c r="AS121" s="7">
        <v>2032.1</v>
      </c>
      <c r="AT121" s="7">
        <v>1995.15</v>
      </c>
      <c r="AU121" s="7">
        <v>1988.74</v>
      </c>
      <c r="AV121" s="7">
        <v>1989.83</v>
      </c>
      <c r="AW121" s="7">
        <v>1940</v>
      </c>
      <c r="AX121" s="7">
        <v>1889.23</v>
      </c>
      <c r="AY121" s="7">
        <v>1910.08</v>
      </c>
    </row>
    <row r="122" spans="1:51" ht="12.75">
      <c r="A122" s="23" t="s">
        <v>5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</row>
    <row r="123" spans="1:51" ht="12.75">
      <c r="A123" s="8" t="s">
        <v>1</v>
      </c>
      <c r="B123" s="7">
        <v>13.43</v>
      </c>
      <c r="C123" s="7">
        <v>13.47</v>
      </c>
      <c r="D123" s="7">
        <v>14.74</v>
      </c>
      <c r="E123" s="7">
        <v>14.93</v>
      </c>
      <c r="F123" s="7">
        <v>16.13</v>
      </c>
      <c r="G123" s="7">
        <v>16.5</v>
      </c>
      <c r="H123" s="7">
        <v>15.33</v>
      </c>
      <c r="I123" s="7">
        <v>14.3</v>
      </c>
      <c r="J123" s="7">
        <v>14.44</v>
      </c>
      <c r="K123" s="7">
        <v>12.52</v>
      </c>
      <c r="L123" s="7">
        <v>12.68</v>
      </c>
      <c r="M123" s="7">
        <v>12.81</v>
      </c>
      <c r="N123" s="7">
        <v>13.63</v>
      </c>
      <c r="O123" s="7">
        <v>14.18</v>
      </c>
      <c r="P123" s="7">
        <v>13.69</v>
      </c>
      <c r="Q123" s="7">
        <v>14.62</v>
      </c>
      <c r="R123" s="7">
        <v>13.29</v>
      </c>
      <c r="S123" s="7">
        <v>13.1</v>
      </c>
      <c r="T123" s="7">
        <v>13.36</v>
      </c>
      <c r="U123" s="7">
        <v>14.47</v>
      </c>
      <c r="V123" s="7">
        <v>14.69</v>
      </c>
      <c r="W123" s="7">
        <v>14.86</v>
      </c>
      <c r="X123" s="7">
        <v>14.47</v>
      </c>
      <c r="Y123" s="7">
        <v>13.12</v>
      </c>
      <c r="Z123" s="7">
        <v>12.65</v>
      </c>
      <c r="AA123" s="7">
        <v>11.45</v>
      </c>
      <c r="AB123" s="7">
        <v>12.04</v>
      </c>
      <c r="AC123" s="7">
        <v>13.09</v>
      </c>
      <c r="AD123" s="7">
        <v>12.8</v>
      </c>
      <c r="AE123" s="7">
        <v>12.26</v>
      </c>
      <c r="AF123" s="7">
        <v>13.75</v>
      </c>
      <c r="AG123" s="7">
        <v>14.58</v>
      </c>
      <c r="AH123" s="7">
        <v>15.08</v>
      </c>
      <c r="AI123" s="7">
        <v>15.7</v>
      </c>
      <c r="AJ123" s="7">
        <v>15.25</v>
      </c>
      <c r="AK123" s="7">
        <v>14.87</v>
      </c>
      <c r="AL123" s="7">
        <v>14.21</v>
      </c>
      <c r="AM123" s="7">
        <v>14.84</v>
      </c>
      <c r="AN123" s="7">
        <v>13.74</v>
      </c>
      <c r="AO123" s="7">
        <v>13.63</v>
      </c>
      <c r="AP123" s="7">
        <v>13.88</v>
      </c>
      <c r="AQ123" s="7">
        <v>14.69</v>
      </c>
      <c r="AR123" s="7">
        <v>14.24</v>
      </c>
      <c r="AS123" s="7">
        <v>15.03</v>
      </c>
      <c r="AT123" s="7">
        <v>14.76</v>
      </c>
      <c r="AU123" s="7">
        <v>14.71</v>
      </c>
      <c r="AV123" s="7">
        <v>14.72</v>
      </c>
      <c r="AW123" s="7">
        <v>14.35</v>
      </c>
      <c r="AX123" s="7">
        <v>13.98</v>
      </c>
      <c r="AY123" s="7">
        <v>14.13</v>
      </c>
    </row>
    <row r="124" spans="1:51" ht="12.75">
      <c r="A124" s="8" t="s">
        <v>10</v>
      </c>
      <c r="B124" s="7">
        <v>254</v>
      </c>
      <c r="C124" s="7">
        <v>254</v>
      </c>
      <c r="D124" s="7">
        <v>254</v>
      </c>
      <c r="E124" s="7">
        <v>254</v>
      </c>
      <c r="F124" s="7">
        <v>254</v>
      </c>
      <c r="G124" s="7">
        <v>254</v>
      </c>
      <c r="H124" s="7">
        <v>254</v>
      </c>
      <c r="I124" s="7">
        <v>254</v>
      </c>
      <c r="J124" s="7">
        <v>254</v>
      </c>
      <c r="K124" s="7">
        <v>254</v>
      </c>
      <c r="L124" s="7">
        <v>254</v>
      </c>
      <c r="M124" s="7">
        <v>254</v>
      </c>
      <c r="N124" s="7">
        <v>254</v>
      </c>
      <c r="O124" s="7">
        <v>254</v>
      </c>
      <c r="P124" s="7">
        <v>254</v>
      </c>
      <c r="Q124" s="7">
        <v>254</v>
      </c>
      <c r="R124" s="7">
        <v>254</v>
      </c>
      <c r="S124" s="7">
        <v>254</v>
      </c>
      <c r="T124" s="7">
        <v>254</v>
      </c>
      <c r="U124" s="7">
        <v>254</v>
      </c>
      <c r="V124" s="7">
        <v>320</v>
      </c>
      <c r="W124" s="7">
        <v>320</v>
      </c>
      <c r="X124" s="7">
        <v>320</v>
      </c>
      <c r="Y124" s="7">
        <v>320</v>
      </c>
      <c r="Z124" s="7">
        <v>320</v>
      </c>
      <c r="AA124" s="7">
        <v>320</v>
      </c>
      <c r="AB124" s="7">
        <v>320</v>
      </c>
      <c r="AC124" s="7">
        <v>320</v>
      </c>
      <c r="AD124" s="7">
        <v>320</v>
      </c>
      <c r="AE124" s="7">
        <v>320</v>
      </c>
      <c r="AF124" s="7">
        <v>320</v>
      </c>
      <c r="AG124" s="7">
        <v>320</v>
      </c>
      <c r="AH124" s="7">
        <v>320</v>
      </c>
      <c r="AI124" s="7">
        <v>320</v>
      </c>
      <c r="AJ124" s="7">
        <v>320</v>
      </c>
      <c r="AK124" s="7">
        <v>320</v>
      </c>
      <c r="AL124" s="7">
        <v>320</v>
      </c>
      <c r="AM124" s="7">
        <v>320</v>
      </c>
      <c r="AN124" s="7">
        <v>320</v>
      </c>
      <c r="AO124" s="7">
        <v>320</v>
      </c>
      <c r="AP124" s="7">
        <v>320</v>
      </c>
      <c r="AQ124" s="7">
        <v>320</v>
      </c>
      <c r="AR124" s="7">
        <v>320</v>
      </c>
      <c r="AS124" s="7">
        <v>320</v>
      </c>
      <c r="AT124" s="7">
        <v>320</v>
      </c>
      <c r="AU124" s="7">
        <v>320</v>
      </c>
      <c r="AV124" s="7">
        <v>320</v>
      </c>
      <c r="AW124" s="7">
        <v>320</v>
      </c>
      <c r="AX124" s="7">
        <v>320</v>
      </c>
      <c r="AY124" s="7">
        <v>320</v>
      </c>
    </row>
    <row r="125" spans="1:51" ht="12.75">
      <c r="A125" s="10" t="s">
        <v>11</v>
      </c>
      <c r="B125" s="7">
        <v>124</v>
      </c>
      <c r="C125" s="7">
        <v>124</v>
      </c>
      <c r="D125" s="7">
        <v>124</v>
      </c>
      <c r="E125" s="7">
        <v>124</v>
      </c>
      <c r="F125" s="7">
        <v>124</v>
      </c>
      <c r="G125" s="7">
        <v>124</v>
      </c>
      <c r="H125" s="7">
        <v>124</v>
      </c>
      <c r="I125" s="7">
        <v>124</v>
      </c>
      <c r="J125" s="7">
        <v>124</v>
      </c>
      <c r="K125" s="7">
        <v>124</v>
      </c>
      <c r="L125" s="7">
        <v>124</v>
      </c>
      <c r="M125" s="7">
        <v>124</v>
      </c>
      <c r="N125" s="7">
        <v>124</v>
      </c>
      <c r="O125" s="7">
        <v>124</v>
      </c>
      <c r="P125" s="7">
        <v>124</v>
      </c>
      <c r="Q125" s="7">
        <v>124</v>
      </c>
      <c r="R125" s="7">
        <v>124</v>
      </c>
      <c r="S125" s="7">
        <v>124</v>
      </c>
      <c r="T125" s="7">
        <v>124</v>
      </c>
      <c r="U125" s="7">
        <v>124</v>
      </c>
      <c r="V125" s="7">
        <v>124</v>
      </c>
      <c r="W125" s="7">
        <v>124</v>
      </c>
      <c r="X125" s="7">
        <v>124</v>
      </c>
      <c r="Y125" s="7">
        <v>124</v>
      </c>
      <c r="Z125" s="7">
        <v>124</v>
      </c>
      <c r="AA125" s="7">
        <v>124</v>
      </c>
      <c r="AB125" s="7">
        <v>124</v>
      </c>
      <c r="AC125" s="7">
        <v>124</v>
      </c>
      <c r="AD125" s="7">
        <v>124</v>
      </c>
      <c r="AE125" s="7">
        <v>124</v>
      </c>
      <c r="AF125" s="7">
        <v>132.17</v>
      </c>
      <c r="AG125" s="7">
        <v>132.17</v>
      </c>
      <c r="AH125" s="7">
        <v>132.17</v>
      </c>
      <c r="AI125" s="7">
        <v>132.17</v>
      </c>
      <c r="AJ125" s="7">
        <v>132.17</v>
      </c>
      <c r="AK125" s="7">
        <v>132.17</v>
      </c>
      <c r="AL125" s="7">
        <v>132.17</v>
      </c>
      <c r="AM125" s="7">
        <v>132.17</v>
      </c>
      <c r="AN125" s="7">
        <v>132.17</v>
      </c>
      <c r="AO125" s="7">
        <v>132.17</v>
      </c>
      <c r="AP125" s="7">
        <v>132.17</v>
      </c>
      <c r="AQ125" s="7">
        <v>132.17</v>
      </c>
      <c r="AR125" s="7">
        <v>132.17</v>
      </c>
      <c r="AS125" s="7">
        <v>132.17</v>
      </c>
      <c r="AT125" s="7">
        <v>132.17</v>
      </c>
      <c r="AU125" s="7">
        <v>132.17</v>
      </c>
      <c r="AV125" s="7">
        <v>132.17</v>
      </c>
      <c r="AW125" s="7">
        <v>132.17</v>
      </c>
      <c r="AX125" s="7">
        <v>132.17</v>
      </c>
      <c r="AY125" s="7">
        <v>132.17</v>
      </c>
    </row>
    <row r="126" spans="1:51" ht="12.75">
      <c r="A126" s="24" t="s">
        <v>6</v>
      </c>
      <c r="B126" s="25">
        <v>1423.68</v>
      </c>
      <c r="C126" s="25">
        <v>1430.09</v>
      </c>
      <c r="D126" s="25">
        <v>1599.58</v>
      </c>
      <c r="E126" s="25">
        <v>1624.79</v>
      </c>
      <c r="F126" s="25">
        <v>1787.07</v>
      </c>
      <c r="G126" s="25">
        <v>1835.89</v>
      </c>
      <c r="H126" s="25">
        <v>1678.48</v>
      </c>
      <c r="I126" s="25">
        <v>1541.11</v>
      </c>
      <c r="J126" s="25">
        <v>1559.86</v>
      </c>
      <c r="K126" s="25">
        <v>1301.84</v>
      </c>
      <c r="L126" s="25">
        <v>1322.9</v>
      </c>
      <c r="M126" s="25">
        <v>1341.07</v>
      </c>
      <c r="N126" s="25">
        <v>1450.94</v>
      </c>
      <c r="O126" s="25">
        <v>1525.19</v>
      </c>
      <c r="P126" s="25">
        <v>1459.32</v>
      </c>
      <c r="Q126" s="25">
        <v>1584.25</v>
      </c>
      <c r="R126" s="25">
        <v>1405.34</v>
      </c>
      <c r="S126" s="25">
        <v>1380.14</v>
      </c>
      <c r="T126" s="25">
        <v>1414.19</v>
      </c>
      <c r="U126" s="25">
        <v>1563.25</v>
      </c>
      <c r="V126" s="25">
        <v>1526.92</v>
      </c>
      <c r="W126" s="25">
        <v>1550.18</v>
      </c>
      <c r="X126" s="25">
        <v>1498.1</v>
      </c>
      <c r="Y126" s="25">
        <v>1317.18</v>
      </c>
      <c r="Z126" s="25">
        <v>1253.86</v>
      </c>
      <c r="AA126" s="25">
        <v>1093.03</v>
      </c>
      <c r="AB126" s="25">
        <v>1171.04</v>
      </c>
      <c r="AC126" s="25">
        <v>1312.79</v>
      </c>
      <c r="AD126" s="25">
        <v>1273.42</v>
      </c>
      <c r="AE126" s="25">
        <v>1201.69</v>
      </c>
      <c r="AF126" s="25">
        <v>1392.64</v>
      </c>
      <c r="AG126" s="25">
        <v>1504.83</v>
      </c>
      <c r="AH126" s="25">
        <v>1571.78</v>
      </c>
      <c r="AI126" s="25">
        <v>1654.7</v>
      </c>
      <c r="AJ126" s="25">
        <v>1593.91</v>
      </c>
      <c r="AK126" s="25">
        <v>1542.86</v>
      </c>
      <c r="AL126" s="25">
        <v>1454.97</v>
      </c>
      <c r="AM126" s="25">
        <v>1539.46</v>
      </c>
      <c r="AN126" s="25">
        <v>1391.49</v>
      </c>
      <c r="AO126" s="25">
        <v>1377.43</v>
      </c>
      <c r="AP126" s="25">
        <v>1409.88</v>
      </c>
      <c r="AQ126" s="25">
        <v>1519.08</v>
      </c>
      <c r="AR126" s="25">
        <v>1458.97</v>
      </c>
      <c r="AS126" s="25">
        <v>1564.9</v>
      </c>
      <c r="AT126" s="25">
        <v>1528.22</v>
      </c>
      <c r="AU126" s="25">
        <v>1521.86</v>
      </c>
      <c r="AV126" s="25">
        <v>1522.94</v>
      </c>
      <c r="AW126" s="25">
        <v>1473.48</v>
      </c>
      <c r="AX126" s="25">
        <v>1423.08</v>
      </c>
      <c r="AY126" s="25">
        <v>1443.78</v>
      </c>
    </row>
    <row r="127" ht="12.75">
      <c r="A127" s="30" t="s">
        <v>8</v>
      </c>
    </row>
    <row r="129" spans="1:50" ht="12.75">
      <c r="A129" s="15"/>
      <c r="B129" s="11">
        <v>40914</v>
      </c>
      <c r="C129" s="11">
        <v>40921</v>
      </c>
      <c r="D129" s="11">
        <v>40928</v>
      </c>
      <c r="E129" s="11">
        <v>40935</v>
      </c>
      <c r="F129" s="11">
        <v>40942</v>
      </c>
      <c r="G129" s="11">
        <v>40949</v>
      </c>
      <c r="H129" s="11">
        <v>40956</v>
      </c>
      <c r="I129" s="11">
        <v>40963</v>
      </c>
      <c r="J129" s="11">
        <v>40970</v>
      </c>
      <c r="K129" s="11">
        <v>40977</v>
      </c>
      <c r="L129" s="11">
        <v>40984</v>
      </c>
      <c r="M129" s="11">
        <v>40991</v>
      </c>
      <c r="N129" s="11">
        <v>40998</v>
      </c>
      <c r="O129" s="11">
        <v>41004</v>
      </c>
      <c r="P129" s="11">
        <v>41012</v>
      </c>
      <c r="Q129" s="11">
        <v>41019</v>
      </c>
      <c r="R129" s="11">
        <v>41026</v>
      </c>
      <c r="S129" s="11">
        <v>41032</v>
      </c>
      <c r="T129" s="11">
        <v>41040</v>
      </c>
      <c r="U129" s="11">
        <v>41047</v>
      </c>
      <c r="V129" s="11">
        <v>41054</v>
      </c>
      <c r="W129" s="11">
        <v>41061</v>
      </c>
      <c r="X129" s="11">
        <v>41068</v>
      </c>
      <c r="Y129" s="11">
        <v>41075</v>
      </c>
      <c r="Z129" s="11">
        <v>41082</v>
      </c>
      <c r="AA129" s="11">
        <v>41089</v>
      </c>
      <c r="AB129" s="11">
        <v>41096</v>
      </c>
      <c r="AC129" s="11">
        <v>41103</v>
      </c>
      <c r="AD129" s="11">
        <v>41110</v>
      </c>
      <c r="AE129" s="11">
        <v>41117</v>
      </c>
      <c r="AF129" s="11">
        <v>41124</v>
      </c>
      <c r="AG129" s="11">
        <v>41131</v>
      </c>
      <c r="AH129" s="11">
        <v>41138</v>
      </c>
      <c r="AI129" s="11">
        <v>41144</v>
      </c>
      <c r="AJ129" s="11">
        <v>41152</v>
      </c>
      <c r="AK129" s="11">
        <v>41159</v>
      </c>
      <c r="AL129" s="35">
        <v>41166</v>
      </c>
      <c r="AM129" s="35">
        <v>41173</v>
      </c>
      <c r="AN129" s="35">
        <v>41180</v>
      </c>
      <c r="AO129" s="35">
        <v>41187</v>
      </c>
      <c r="AP129" s="35">
        <v>41194</v>
      </c>
      <c r="AQ129" s="35">
        <v>41201</v>
      </c>
      <c r="AR129" s="35">
        <v>41208</v>
      </c>
      <c r="AS129" s="35">
        <v>41215</v>
      </c>
      <c r="AT129" s="35">
        <v>41222</v>
      </c>
      <c r="AU129" s="35">
        <v>41229</v>
      </c>
      <c r="AV129" s="35">
        <v>41236</v>
      </c>
      <c r="AW129" s="35">
        <v>41243</v>
      </c>
      <c r="AX129" s="35">
        <v>41250</v>
      </c>
    </row>
    <row r="130" spans="1:50" ht="12.75">
      <c r="A130" s="5" t="s">
        <v>2</v>
      </c>
      <c r="B130" s="6">
        <v>270.65</v>
      </c>
      <c r="C130" s="6">
        <v>260.95</v>
      </c>
      <c r="D130" s="6">
        <v>264.33</v>
      </c>
      <c r="E130" s="6">
        <v>277.85</v>
      </c>
      <c r="F130" s="6">
        <v>288.8</v>
      </c>
      <c r="G130" s="6">
        <v>275.57</v>
      </c>
      <c r="H130" s="6">
        <v>279.1</v>
      </c>
      <c r="I130" s="6">
        <v>279.69</v>
      </c>
      <c r="J130" s="6">
        <v>290.05</v>
      </c>
      <c r="K130" s="6">
        <v>278.51</v>
      </c>
      <c r="L130" s="6">
        <v>289.17</v>
      </c>
      <c r="M130" s="6">
        <v>282.63</v>
      </c>
      <c r="N130" s="6">
        <v>285.35</v>
      </c>
      <c r="O130" s="6">
        <v>280.2</v>
      </c>
      <c r="P130" s="6">
        <v>271.97</v>
      </c>
      <c r="Q130" s="6">
        <v>267.49</v>
      </c>
      <c r="R130" s="6">
        <v>277.41</v>
      </c>
      <c r="S130" s="6">
        <v>259.55</v>
      </c>
      <c r="T130" s="6">
        <v>260.88</v>
      </c>
      <c r="U130" s="6">
        <v>297.62</v>
      </c>
      <c r="V130" s="6">
        <v>296.52</v>
      </c>
      <c r="W130" s="6">
        <v>273.74</v>
      </c>
      <c r="X130" s="6">
        <v>287.33</v>
      </c>
      <c r="Y130" s="6">
        <v>279.43</v>
      </c>
      <c r="Z130" s="6">
        <v>296</v>
      </c>
      <c r="AA130" s="6">
        <v>315</v>
      </c>
      <c r="AB130" s="6">
        <v>336</v>
      </c>
      <c r="AC130" s="6">
        <v>349</v>
      </c>
      <c r="AD130" s="6">
        <v>381</v>
      </c>
      <c r="AE130" s="6">
        <v>371</v>
      </c>
      <c r="AF130" s="6">
        <v>366</v>
      </c>
      <c r="AG130" s="6">
        <v>365</v>
      </c>
      <c r="AH130" s="6">
        <v>362</v>
      </c>
      <c r="AI130" s="6">
        <v>365</v>
      </c>
      <c r="AJ130" s="6">
        <v>364</v>
      </c>
      <c r="AK130" s="6">
        <v>371</v>
      </c>
      <c r="AL130" s="6">
        <v>385</v>
      </c>
      <c r="AM130" s="6">
        <v>388</v>
      </c>
      <c r="AN130" s="6">
        <v>385</v>
      </c>
      <c r="AO130" s="6">
        <v>367</v>
      </c>
      <c r="AP130" s="6">
        <v>371</v>
      </c>
      <c r="AQ130" s="6">
        <v>378</v>
      </c>
      <c r="AR130" s="6">
        <v>378</v>
      </c>
      <c r="AS130" s="6">
        <v>378</v>
      </c>
      <c r="AT130" s="6">
        <v>381</v>
      </c>
      <c r="AU130" s="6">
        <v>364</v>
      </c>
      <c r="AV130" s="6">
        <v>365</v>
      </c>
      <c r="AW130" s="6">
        <v>372</v>
      </c>
      <c r="AX130" s="6">
        <v>370</v>
      </c>
    </row>
    <row r="131" spans="1:50" ht="12.75">
      <c r="A131" s="9" t="s">
        <v>4</v>
      </c>
      <c r="B131" s="7">
        <v>243.59</v>
      </c>
      <c r="C131" s="7">
        <v>234.86</v>
      </c>
      <c r="D131" s="7">
        <v>237.9</v>
      </c>
      <c r="E131" s="7">
        <v>250.07</v>
      </c>
      <c r="F131" s="7">
        <v>259.92</v>
      </c>
      <c r="G131" s="7">
        <v>248.01</v>
      </c>
      <c r="H131" s="7">
        <v>251.19</v>
      </c>
      <c r="I131" s="7">
        <v>251.72</v>
      </c>
      <c r="J131" s="7">
        <v>261.05</v>
      </c>
      <c r="K131" s="7">
        <v>250.66</v>
      </c>
      <c r="L131" s="7">
        <v>260.25</v>
      </c>
      <c r="M131" s="7">
        <v>254.37</v>
      </c>
      <c r="N131" s="7">
        <v>256.82</v>
      </c>
      <c r="O131" s="7">
        <v>252.18</v>
      </c>
      <c r="P131" s="7">
        <v>244.77</v>
      </c>
      <c r="Q131" s="7">
        <v>240.74</v>
      </c>
      <c r="R131" s="7">
        <v>249.67</v>
      </c>
      <c r="S131" s="7">
        <v>233.6</v>
      </c>
      <c r="T131" s="7">
        <v>234.79</v>
      </c>
      <c r="U131" s="7">
        <v>267.86</v>
      </c>
      <c r="V131" s="7">
        <v>266.87</v>
      </c>
      <c r="W131" s="7">
        <v>246.37</v>
      </c>
      <c r="X131" s="7">
        <v>258.6</v>
      </c>
      <c r="Y131" s="34" t="s">
        <v>12</v>
      </c>
      <c r="Z131" s="34" t="s">
        <v>12</v>
      </c>
      <c r="AA131" s="34" t="s">
        <v>12</v>
      </c>
      <c r="AB131" s="34" t="s">
        <v>12</v>
      </c>
      <c r="AC131" s="34" t="s">
        <v>12</v>
      </c>
      <c r="AD131" s="34" t="s">
        <v>12</v>
      </c>
      <c r="AE131" s="34" t="s">
        <v>12</v>
      </c>
      <c r="AF131" s="34" t="s">
        <v>12</v>
      </c>
      <c r="AG131" s="34" t="s">
        <v>12</v>
      </c>
      <c r="AH131" s="34" t="s">
        <v>12</v>
      </c>
      <c r="AI131" s="34" t="s">
        <v>12</v>
      </c>
      <c r="AJ131" s="34" t="s">
        <v>12</v>
      </c>
      <c r="AK131" s="34" t="s">
        <v>12</v>
      </c>
      <c r="AL131" s="34" t="s">
        <v>12</v>
      </c>
      <c r="AM131" s="34" t="s">
        <v>12</v>
      </c>
      <c r="AN131" s="34" t="s">
        <v>12</v>
      </c>
      <c r="AO131" s="34" t="s">
        <v>12</v>
      </c>
      <c r="AP131" s="34" t="s">
        <v>12</v>
      </c>
      <c r="AQ131" s="34" t="s">
        <v>12</v>
      </c>
      <c r="AR131" s="34" t="s">
        <v>12</v>
      </c>
      <c r="AS131" s="34" t="s">
        <v>12</v>
      </c>
      <c r="AT131" s="34" t="s">
        <v>12</v>
      </c>
      <c r="AU131" s="34" t="s">
        <v>12</v>
      </c>
      <c r="AV131" s="34" t="s">
        <v>12</v>
      </c>
      <c r="AW131" s="34" t="s">
        <v>12</v>
      </c>
      <c r="AX131" s="34" t="s">
        <v>12</v>
      </c>
    </row>
    <row r="132" spans="1:50" ht="12.75">
      <c r="A132" s="20" t="s">
        <v>0</v>
      </c>
      <c r="B132" s="21">
        <v>8.1449</v>
      </c>
      <c r="C132" s="21">
        <v>8.1377</v>
      </c>
      <c r="D132" s="21">
        <v>7.9378</v>
      </c>
      <c r="E132" s="21">
        <v>7.7478</v>
      </c>
      <c r="F132" s="21">
        <v>7.5772</v>
      </c>
      <c r="G132" s="21">
        <v>7.7454</v>
      </c>
      <c r="H132" s="21">
        <v>7.7518</v>
      </c>
      <c r="I132" s="21">
        <v>7.5962</v>
      </c>
      <c r="J132" s="21">
        <v>7.5326</v>
      </c>
      <c r="K132" s="21">
        <v>7.5215</v>
      </c>
      <c r="L132" s="21">
        <v>7.5908</v>
      </c>
      <c r="M132" s="21">
        <v>7.7109</v>
      </c>
      <c r="N132" s="21">
        <v>7.659</v>
      </c>
      <c r="O132" s="21">
        <v>7.8336</v>
      </c>
      <c r="P132" s="21">
        <v>7.9454</v>
      </c>
      <c r="Q132" s="21">
        <v>7.8034</v>
      </c>
      <c r="R132" s="21">
        <v>7.7581</v>
      </c>
      <c r="S132" s="21">
        <v>7.7335</v>
      </c>
      <c r="T132" s="21">
        <v>8.0903</v>
      </c>
      <c r="U132" s="21">
        <v>8.3398</v>
      </c>
      <c r="V132" s="21">
        <v>8.3804</v>
      </c>
      <c r="W132" s="21">
        <v>8.5888</v>
      </c>
      <c r="X132" s="21">
        <v>8.4332</v>
      </c>
      <c r="Y132" s="21">
        <v>8.367</v>
      </c>
      <c r="Z132" s="21">
        <v>8.4143</v>
      </c>
      <c r="AA132" s="21">
        <v>8.1761</v>
      </c>
      <c r="AB132" s="21">
        <v>8.2751</v>
      </c>
      <c r="AC132" s="21">
        <v>8.2745</v>
      </c>
      <c r="AD132" s="21">
        <v>8.2662</v>
      </c>
      <c r="AE132" s="21">
        <v>8.1819</v>
      </c>
      <c r="AF132" s="21">
        <v>8.1407</v>
      </c>
      <c r="AG132" s="21">
        <v>8.0889</v>
      </c>
      <c r="AH132" s="21">
        <v>8.322</v>
      </c>
      <c r="AI132" s="21">
        <v>8.2843</v>
      </c>
      <c r="AJ132" s="21">
        <v>8.386</v>
      </c>
      <c r="AK132" s="21">
        <v>8.1814</v>
      </c>
      <c r="AL132" s="21">
        <v>8.22</v>
      </c>
      <c r="AM132" s="21">
        <v>8.241</v>
      </c>
      <c r="AN132" s="21">
        <v>8.292</v>
      </c>
      <c r="AO132" s="21">
        <v>8.6614</v>
      </c>
      <c r="AP132" s="21">
        <v>8.6465</v>
      </c>
      <c r="AQ132" s="21">
        <v>8.646</v>
      </c>
      <c r="AR132" s="21">
        <v>8.661</v>
      </c>
      <c r="AS132" s="21">
        <v>8.7461</v>
      </c>
      <c r="AT132" s="21">
        <v>8.7137</v>
      </c>
      <c r="AU132" s="21">
        <v>8.875</v>
      </c>
      <c r="AV132" s="21">
        <v>8.8749</v>
      </c>
      <c r="AW132" s="21">
        <v>8.8836</v>
      </c>
      <c r="AX132" s="21">
        <v>8.657</v>
      </c>
    </row>
    <row r="133" spans="1:50" ht="12.75">
      <c r="A133" s="8" t="s">
        <v>3</v>
      </c>
      <c r="B133" s="7">
        <v>1984.02</v>
      </c>
      <c r="C133" s="7">
        <v>1911.22</v>
      </c>
      <c r="D133" s="7">
        <v>1888.4</v>
      </c>
      <c r="E133" s="7">
        <v>1937.49</v>
      </c>
      <c r="F133" s="7">
        <v>1969.47</v>
      </c>
      <c r="G133" s="7">
        <v>1920.94</v>
      </c>
      <c r="H133" s="7">
        <v>1947.17</v>
      </c>
      <c r="I133" s="7">
        <v>1912.12</v>
      </c>
      <c r="J133" s="7">
        <v>1966.39</v>
      </c>
      <c r="K133" s="7">
        <v>1885.34</v>
      </c>
      <c r="L133" s="7">
        <v>1975.51</v>
      </c>
      <c r="M133" s="7">
        <v>1961.42</v>
      </c>
      <c r="N133" s="7">
        <v>1966.98</v>
      </c>
      <c r="O133" s="7">
        <v>1975.48</v>
      </c>
      <c r="P133" s="7">
        <v>1944.8</v>
      </c>
      <c r="Q133" s="7">
        <v>1878.59</v>
      </c>
      <c r="R133" s="7">
        <v>1936.96</v>
      </c>
      <c r="S133" s="7">
        <v>1806.55</v>
      </c>
      <c r="T133" s="7">
        <v>1899.52</v>
      </c>
      <c r="U133" s="7">
        <v>2233.9</v>
      </c>
      <c r="V133" s="7">
        <v>2236.48</v>
      </c>
      <c r="W133" s="7">
        <v>2116.02</v>
      </c>
      <c r="X133" s="7">
        <v>2180.83</v>
      </c>
      <c r="Y133" s="7">
        <v>2337.99</v>
      </c>
      <c r="Z133" s="7">
        <v>2490.63</v>
      </c>
      <c r="AA133" s="7">
        <v>2575.47</v>
      </c>
      <c r="AB133" s="7">
        <v>2780.43</v>
      </c>
      <c r="AC133" s="7">
        <v>2887.8</v>
      </c>
      <c r="AD133" s="7">
        <v>3149.42</v>
      </c>
      <c r="AE133" s="7">
        <v>3035.48</v>
      </c>
      <c r="AF133" s="7">
        <v>2979.5</v>
      </c>
      <c r="AG133" s="7">
        <v>2952.45</v>
      </c>
      <c r="AH133" s="7">
        <v>3012.56</v>
      </c>
      <c r="AI133" s="7">
        <v>3023.77</v>
      </c>
      <c r="AJ133" s="7">
        <v>3052.5</v>
      </c>
      <c r="AK133" s="7">
        <v>3035.3</v>
      </c>
      <c r="AL133" s="7">
        <v>3164.7</v>
      </c>
      <c r="AM133" s="7">
        <v>3197.51</v>
      </c>
      <c r="AN133" s="7">
        <v>3192.42</v>
      </c>
      <c r="AO133" s="7">
        <v>3178.73</v>
      </c>
      <c r="AP133" s="7">
        <v>3207.85</v>
      </c>
      <c r="AQ133" s="7">
        <v>3268.19</v>
      </c>
      <c r="AR133" s="7">
        <v>3273.86</v>
      </c>
      <c r="AS133" s="7">
        <v>3306.03</v>
      </c>
      <c r="AT133" s="7">
        <v>3319.92</v>
      </c>
      <c r="AU133" s="7">
        <v>3230.5</v>
      </c>
      <c r="AV133" s="7">
        <v>3239.34</v>
      </c>
      <c r="AW133" s="7">
        <v>3304.7</v>
      </c>
      <c r="AX133" s="7">
        <v>3203.09</v>
      </c>
    </row>
    <row r="134" spans="1:50" ht="12.75">
      <c r="A134" s="23" t="s">
        <v>5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2.75">
      <c r="A135" s="8" t="s">
        <v>1</v>
      </c>
      <c r="B135" s="7">
        <v>14.68</v>
      </c>
      <c r="C135" s="7">
        <v>14.14</v>
      </c>
      <c r="D135" s="7">
        <v>13.97</v>
      </c>
      <c r="E135" s="7">
        <v>14.33</v>
      </c>
      <c r="F135" s="7">
        <v>14.57</v>
      </c>
      <c r="G135" s="7">
        <v>14.21</v>
      </c>
      <c r="H135" s="7">
        <v>14.4</v>
      </c>
      <c r="I135" s="7">
        <v>14.14</v>
      </c>
      <c r="J135" s="7">
        <v>14.55</v>
      </c>
      <c r="K135" s="7">
        <v>13.95</v>
      </c>
      <c r="L135" s="7">
        <v>14.61</v>
      </c>
      <c r="M135" s="7">
        <v>14.51</v>
      </c>
      <c r="N135" s="7">
        <v>14.55</v>
      </c>
      <c r="O135" s="7">
        <v>14.61</v>
      </c>
      <c r="P135" s="7">
        <v>14.39</v>
      </c>
      <c r="Q135" s="7">
        <v>13.9</v>
      </c>
      <c r="R135" s="7">
        <v>14.33</v>
      </c>
      <c r="S135" s="7">
        <v>13.36</v>
      </c>
      <c r="T135" s="7">
        <v>14.05</v>
      </c>
      <c r="U135" s="7">
        <v>16.52</v>
      </c>
      <c r="V135" s="7">
        <v>16.54</v>
      </c>
      <c r="W135" s="7">
        <v>15.65</v>
      </c>
      <c r="X135" s="7">
        <v>16.13</v>
      </c>
      <c r="Y135" s="7">
        <v>17.29</v>
      </c>
      <c r="Z135" s="7">
        <v>18.42</v>
      </c>
      <c r="AA135" s="7">
        <v>19.05</v>
      </c>
      <c r="AB135" s="7">
        <v>20.57</v>
      </c>
      <c r="AC135" s="7">
        <v>21.36</v>
      </c>
      <c r="AD135" s="7">
        <v>22</v>
      </c>
      <c r="AE135" s="7">
        <v>21.21</v>
      </c>
      <c r="AF135" s="7">
        <v>20.82</v>
      </c>
      <c r="AG135" s="7">
        <v>20.63</v>
      </c>
      <c r="AH135" s="7">
        <v>21.05</v>
      </c>
      <c r="AI135" s="7">
        <v>21.12</v>
      </c>
      <c r="AJ135" s="7">
        <v>21.33</v>
      </c>
      <c r="AK135" s="7">
        <v>21.21</v>
      </c>
      <c r="AL135" s="7">
        <v>22.11</v>
      </c>
      <c r="AM135" s="7">
        <v>22.34</v>
      </c>
      <c r="AN135" s="7">
        <v>22.3</v>
      </c>
      <c r="AO135" s="7">
        <v>22.21</v>
      </c>
      <c r="AP135" s="7">
        <v>22.41</v>
      </c>
      <c r="AQ135" s="7">
        <v>22.83</v>
      </c>
      <c r="AR135" s="7">
        <v>22.87</v>
      </c>
      <c r="AS135" s="7">
        <v>23.1</v>
      </c>
      <c r="AT135" s="7">
        <v>23.19</v>
      </c>
      <c r="AU135" s="7">
        <v>22.57</v>
      </c>
      <c r="AV135" s="7">
        <v>22.63</v>
      </c>
      <c r="AW135" s="7">
        <v>23.09</v>
      </c>
      <c r="AX135" s="7">
        <v>22.38</v>
      </c>
    </row>
    <row r="136" spans="1:50" ht="12.75">
      <c r="A136" s="8" t="s">
        <v>10</v>
      </c>
      <c r="B136" s="7">
        <v>320</v>
      </c>
      <c r="C136" s="7">
        <v>320</v>
      </c>
      <c r="D136" s="7">
        <v>320</v>
      </c>
      <c r="E136" s="7">
        <v>320</v>
      </c>
      <c r="F136" s="7">
        <v>320</v>
      </c>
      <c r="G136" s="7">
        <v>320</v>
      </c>
      <c r="H136" s="7">
        <v>320</v>
      </c>
      <c r="I136" s="7">
        <v>320</v>
      </c>
      <c r="J136" s="7">
        <v>320</v>
      </c>
      <c r="K136" s="7">
        <v>320</v>
      </c>
      <c r="L136" s="7">
        <v>320</v>
      </c>
      <c r="M136" s="7">
        <v>320</v>
      </c>
      <c r="N136" s="7">
        <v>320</v>
      </c>
      <c r="O136" s="7">
        <v>353.08</v>
      </c>
      <c r="P136" s="7">
        <v>353.08</v>
      </c>
      <c r="Q136" s="7">
        <v>353.08</v>
      </c>
      <c r="R136" s="7">
        <v>353.08</v>
      </c>
      <c r="S136" s="7">
        <v>353.08</v>
      </c>
      <c r="T136" s="7">
        <v>353.08</v>
      </c>
      <c r="U136" s="7">
        <v>353.08</v>
      </c>
      <c r="V136" s="7">
        <v>353.08</v>
      </c>
      <c r="W136" s="7">
        <v>353.08</v>
      </c>
      <c r="X136" s="7">
        <v>353.08</v>
      </c>
      <c r="Y136" s="7">
        <v>353.08</v>
      </c>
      <c r="Z136" s="7">
        <v>353.08</v>
      </c>
      <c r="AA136" s="7">
        <v>353.08</v>
      </c>
      <c r="AB136" s="7">
        <v>353.08</v>
      </c>
      <c r="AC136" s="7">
        <v>353.08</v>
      </c>
      <c r="AD136" s="7">
        <v>353.08</v>
      </c>
      <c r="AE136" s="7">
        <v>353.08</v>
      </c>
      <c r="AF136" s="7">
        <v>353.08</v>
      </c>
      <c r="AG136" s="7">
        <v>353.08</v>
      </c>
      <c r="AH136" s="7">
        <v>353.08</v>
      </c>
      <c r="AI136" s="7">
        <v>353.08</v>
      </c>
      <c r="AJ136" s="7">
        <v>353.08</v>
      </c>
      <c r="AK136" s="7">
        <v>353.08</v>
      </c>
      <c r="AL136" s="7">
        <v>353.08</v>
      </c>
      <c r="AM136" s="7">
        <v>353.08</v>
      </c>
      <c r="AN136" s="7">
        <v>353.08</v>
      </c>
      <c r="AO136" s="7">
        <v>353.08</v>
      </c>
      <c r="AP136" s="7">
        <v>353.08</v>
      </c>
      <c r="AQ136" s="7">
        <v>353.08</v>
      </c>
      <c r="AR136" s="7">
        <v>353.08</v>
      </c>
      <c r="AS136" s="7">
        <v>353.08</v>
      </c>
      <c r="AT136" s="7">
        <v>233</v>
      </c>
      <c r="AU136" s="7">
        <v>233</v>
      </c>
      <c r="AV136" s="7">
        <v>233</v>
      </c>
      <c r="AW136" s="7">
        <v>233</v>
      </c>
      <c r="AX136" s="7">
        <v>233</v>
      </c>
    </row>
    <row r="137" spans="1:50" ht="12.75">
      <c r="A137" s="10" t="s">
        <v>11</v>
      </c>
      <c r="B137" s="7">
        <v>132.17</v>
      </c>
      <c r="C137" s="7">
        <v>132.17</v>
      </c>
      <c r="D137" s="7">
        <v>132.17</v>
      </c>
      <c r="E137" s="7">
        <v>132.17</v>
      </c>
      <c r="F137" s="7">
        <v>132.17</v>
      </c>
      <c r="G137" s="7">
        <v>132.17</v>
      </c>
      <c r="H137" s="7">
        <v>132.17</v>
      </c>
      <c r="I137" s="7">
        <v>132.17</v>
      </c>
      <c r="J137" s="7">
        <v>132.17</v>
      </c>
      <c r="K137" s="7">
        <v>132.17</v>
      </c>
      <c r="L137" s="7">
        <v>132.17</v>
      </c>
      <c r="M137" s="7">
        <v>132.17</v>
      </c>
      <c r="N137" s="7">
        <v>132.17</v>
      </c>
      <c r="O137" s="7">
        <v>132.17</v>
      </c>
      <c r="P137" s="7">
        <v>132.17</v>
      </c>
      <c r="Q137" s="7">
        <v>132.17</v>
      </c>
      <c r="R137" s="7">
        <v>132.17</v>
      </c>
      <c r="S137" s="7">
        <v>132.17</v>
      </c>
      <c r="T137" s="7">
        <v>132.17</v>
      </c>
      <c r="U137" s="7">
        <v>132.17</v>
      </c>
      <c r="V137" s="7">
        <v>132.17</v>
      </c>
      <c r="W137" s="7">
        <v>132.17</v>
      </c>
      <c r="X137" s="7">
        <v>132.17</v>
      </c>
      <c r="Y137" s="7">
        <v>132.17</v>
      </c>
      <c r="Z137" s="7">
        <v>132.17</v>
      </c>
      <c r="AA137" s="7">
        <v>132.17</v>
      </c>
      <c r="AB137" s="7">
        <v>132.17</v>
      </c>
      <c r="AC137" s="7">
        <v>132.17</v>
      </c>
      <c r="AD137" s="7">
        <v>132.17</v>
      </c>
      <c r="AE137" s="7">
        <v>132.17</v>
      </c>
      <c r="AF137" s="7">
        <v>132.17</v>
      </c>
      <c r="AG137" s="7">
        <v>132.17</v>
      </c>
      <c r="AH137" s="7">
        <v>132.17</v>
      </c>
      <c r="AI137" s="7">
        <v>132.17</v>
      </c>
      <c r="AJ137" s="7">
        <v>132.17</v>
      </c>
      <c r="AK137" s="7">
        <v>132.17</v>
      </c>
      <c r="AL137" s="7">
        <v>141.01</v>
      </c>
      <c r="AM137" s="7">
        <v>141.01</v>
      </c>
      <c r="AN137" s="7">
        <v>141.01</v>
      </c>
      <c r="AO137" s="7">
        <v>141.01</v>
      </c>
      <c r="AP137" s="7">
        <v>141.01</v>
      </c>
      <c r="AQ137" s="7">
        <v>141.01</v>
      </c>
      <c r="AR137" s="7">
        <v>141.01</v>
      </c>
      <c r="AS137" s="7">
        <v>141.01</v>
      </c>
      <c r="AT137" s="7">
        <v>141.01</v>
      </c>
      <c r="AU137" s="7">
        <v>141.01</v>
      </c>
      <c r="AV137" s="7">
        <v>141.01</v>
      </c>
      <c r="AW137" s="7">
        <v>141.01</v>
      </c>
      <c r="AX137" s="7">
        <v>141.01</v>
      </c>
    </row>
    <row r="138" spans="1:50" ht="12.75">
      <c r="A138" s="24" t="s">
        <v>6</v>
      </c>
      <c r="B138" s="25">
        <v>1517.17</v>
      </c>
      <c r="C138" s="25">
        <v>1444.91</v>
      </c>
      <c r="D138" s="25">
        <v>1422.26</v>
      </c>
      <c r="E138" s="25">
        <v>1470.99</v>
      </c>
      <c r="F138" s="25">
        <v>1502.73</v>
      </c>
      <c r="G138" s="25">
        <v>1454.56</v>
      </c>
      <c r="H138" s="25">
        <v>1480.6</v>
      </c>
      <c r="I138" s="25">
        <v>1445.81</v>
      </c>
      <c r="J138" s="25">
        <v>1499.67</v>
      </c>
      <c r="K138" s="25">
        <v>1419.22</v>
      </c>
      <c r="L138" s="25">
        <v>1508.73</v>
      </c>
      <c r="M138" s="25">
        <v>1494.74</v>
      </c>
      <c r="N138" s="25">
        <v>1500.26</v>
      </c>
      <c r="O138" s="25">
        <v>1475.62</v>
      </c>
      <c r="P138" s="25">
        <v>1445.16</v>
      </c>
      <c r="Q138" s="25">
        <v>1379.44</v>
      </c>
      <c r="R138" s="25">
        <v>1437.38</v>
      </c>
      <c r="S138" s="25">
        <v>1307.94</v>
      </c>
      <c r="T138" s="25">
        <v>1400.22</v>
      </c>
      <c r="U138" s="25">
        <v>1732.13</v>
      </c>
      <c r="V138" s="25">
        <v>1734.69</v>
      </c>
      <c r="W138" s="25">
        <v>1615.12</v>
      </c>
      <c r="X138" s="25">
        <v>1679.45</v>
      </c>
      <c r="Y138" s="25">
        <v>1835.45</v>
      </c>
      <c r="Z138" s="25">
        <v>1986.96</v>
      </c>
      <c r="AA138" s="25">
        <v>2071.17</v>
      </c>
      <c r="AB138" s="25">
        <v>2274.61</v>
      </c>
      <c r="AC138" s="25">
        <v>2679.9</v>
      </c>
      <c r="AD138" s="25">
        <v>2940.88</v>
      </c>
      <c r="AE138" s="25">
        <v>2827.73</v>
      </c>
      <c r="AF138" s="25">
        <v>2772.14</v>
      </c>
      <c r="AG138" s="25">
        <v>2446.57</v>
      </c>
      <c r="AH138" s="25">
        <v>2506.26</v>
      </c>
      <c r="AI138" s="25">
        <v>2517.4</v>
      </c>
      <c r="AJ138" s="25">
        <v>2545.92</v>
      </c>
      <c r="AK138" s="25">
        <v>2528.84</v>
      </c>
      <c r="AL138" s="25">
        <v>2648.5</v>
      </c>
      <c r="AM138" s="25">
        <v>2681.08</v>
      </c>
      <c r="AN138" s="25">
        <v>2676.03</v>
      </c>
      <c r="AO138" s="25">
        <v>2662.43</v>
      </c>
      <c r="AP138" s="25">
        <v>2691.35</v>
      </c>
      <c r="AQ138" s="25">
        <v>2751.27</v>
      </c>
      <c r="AR138" s="25">
        <v>2756.9</v>
      </c>
      <c r="AS138" s="25">
        <v>2788.84</v>
      </c>
      <c r="AT138" s="25">
        <v>2922.72</v>
      </c>
      <c r="AU138" s="25">
        <v>2833.92</v>
      </c>
      <c r="AV138" s="25">
        <v>2842.7</v>
      </c>
      <c r="AW138" s="25">
        <v>2907.6</v>
      </c>
      <c r="AX138" s="25">
        <v>2806.7</v>
      </c>
    </row>
    <row r="139" ht="12.75">
      <c r="A139" s="30" t="s">
        <v>8</v>
      </c>
    </row>
    <row r="141" spans="1:50" ht="12.75">
      <c r="A141" s="15"/>
      <c r="B141" s="11">
        <v>41278</v>
      </c>
      <c r="C141" s="11">
        <v>41285</v>
      </c>
      <c r="D141" s="35">
        <v>41292</v>
      </c>
      <c r="E141" s="35">
        <v>41299</v>
      </c>
      <c r="F141" s="35">
        <v>41306</v>
      </c>
      <c r="G141" s="35">
        <v>41317</v>
      </c>
      <c r="H141" s="11">
        <v>41324</v>
      </c>
      <c r="I141" s="11">
        <v>41331</v>
      </c>
      <c r="J141" s="11">
        <v>41338</v>
      </c>
      <c r="K141" s="11">
        <v>41345</v>
      </c>
      <c r="L141" s="11">
        <v>41352</v>
      </c>
      <c r="M141" s="11">
        <v>41359</v>
      </c>
      <c r="N141" s="11">
        <v>41366</v>
      </c>
      <c r="O141" s="11">
        <v>41373</v>
      </c>
      <c r="P141" s="11">
        <v>41380</v>
      </c>
      <c r="Q141" s="11">
        <v>41387</v>
      </c>
      <c r="R141" s="11">
        <v>41394</v>
      </c>
      <c r="S141" s="11">
        <v>41401</v>
      </c>
      <c r="T141" s="11">
        <v>41408</v>
      </c>
      <c r="U141" s="11">
        <v>41415</v>
      </c>
      <c r="V141" s="11">
        <v>41422</v>
      </c>
      <c r="W141" s="11">
        <v>41429</v>
      </c>
      <c r="X141" s="11">
        <v>41436</v>
      </c>
      <c r="Y141" s="11">
        <v>41443</v>
      </c>
      <c r="Z141" s="11">
        <v>41450</v>
      </c>
      <c r="AA141" s="11">
        <v>41457</v>
      </c>
      <c r="AB141" s="35">
        <v>41464</v>
      </c>
      <c r="AC141" s="35">
        <v>41471</v>
      </c>
      <c r="AD141" s="35">
        <v>41478</v>
      </c>
      <c r="AE141" s="35">
        <v>41485</v>
      </c>
      <c r="AF141" s="35">
        <v>41492</v>
      </c>
      <c r="AG141" s="35">
        <v>41499</v>
      </c>
      <c r="AH141" s="35">
        <v>41506</v>
      </c>
      <c r="AI141" s="35">
        <v>41513</v>
      </c>
      <c r="AJ141" s="35">
        <v>41520</v>
      </c>
      <c r="AK141" s="35">
        <v>41527</v>
      </c>
      <c r="AL141" s="35">
        <v>41534</v>
      </c>
      <c r="AM141" s="35">
        <v>41541</v>
      </c>
      <c r="AN141" s="35">
        <v>41548</v>
      </c>
      <c r="AO141" s="35">
        <v>41555</v>
      </c>
      <c r="AP141" s="35">
        <v>41562</v>
      </c>
      <c r="AQ141" s="35">
        <v>41569</v>
      </c>
      <c r="AR141" s="35">
        <v>41576</v>
      </c>
      <c r="AS141" s="35">
        <v>41583</v>
      </c>
      <c r="AT141" s="35">
        <v>41590</v>
      </c>
      <c r="AU141" s="35">
        <v>41597</v>
      </c>
      <c r="AV141" s="35">
        <v>41604</v>
      </c>
      <c r="AW141" s="35">
        <v>41611</v>
      </c>
      <c r="AX141" s="35">
        <v>41618</v>
      </c>
    </row>
    <row r="142" spans="1:50" ht="12.75">
      <c r="A142" s="5" t="s">
        <v>2</v>
      </c>
      <c r="B142" s="6">
        <v>340</v>
      </c>
      <c r="C142" s="6">
        <v>340</v>
      </c>
      <c r="D142" s="6">
        <v>354</v>
      </c>
      <c r="E142" s="6">
        <v>347</v>
      </c>
      <c r="F142" s="6">
        <v>344</v>
      </c>
      <c r="G142" s="6">
        <v>332</v>
      </c>
      <c r="H142" s="6">
        <v>328</v>
      </c>
      <c r="I142" s="6">
        <v>315</v>
      </c>
      <c r="J142" s="6">
        <v>319</v>
      </c>
      <c r="K142" s="6">
        <v>317</v>
      </c>
      <c r="L142" s="6">
        <v>325</v>
      </c>
      <c r="M142" s="6">
        <v>332</v>
      </c>
      <c r="N142" s="6">
        <v>312</v>
      </c>
      <c r="O142" s="6">
        <v>324</v>
      </c>
      <c r="P142" s="6">
        <v>322</v>
      </c>
      <c r="Q142" s="6">
        <v>319</v>
      </c>
      <c r="R142" s="6">
        <v>341</v>
      </c>
      <c r="S142" s="6">
        <v>331</v>
      </c>
      <c r="T142" s="6">
        <v>333</v>
      </c>
      <c r="U142" s="6">
        <v>324</v>
      </c>
      <c r="V142" s="6">
        <v>327</v>
      </c>
      <c r="W142" s="6">
        <v>331</v>
      </c>
      <c r="X142" s="6">
        <v>323</v>
      </c>
      <c r="Y142" s="6">
        <v>319</v>
      </c>
      <c r="Z142" s="6">
        <v>312</v>
      </c>
      <c r="AA142" s="6">
        <v>299</v>
      </c>
      <c r="AB142" s="6">
        <v>313</v>
      </c>
      <c r="AC142" s="6">
        <v>312</v>
      </c>
      <c r="AD142" s="6">
        <v>316</v>
      </c>
      <c r="AE142" s="6">
        <v>315</v>
      </c>
      <c r="AF142" s="6">
        <v>317</v>
      </c>
      <c r="AG142" s="6">
        <v>313</v>
      </c>
      <c r="AH142" s="6">
        <v>313</v>
      </c>
      <c r="AI142" s="6">
        <v>315</v>
      </c>
      <c r="AJ142" s="6">
        <v>311</v>
      </c>
      <c r="AK142" s="6">
        <v>311</v>
      </c>
      <c r="AL142" s="6">
        <v>309</v>
      </c>
      <c r="AM142" s="6">
        <v>315</v>
      </c>
      <c r="AN142" s="6">
        <v>330</v>
      </c>
      <c r="AO142" s="6">
        <v>335</v>
      </c>
      <c r="AP142" s="6">
        <v>331</v>
      </c>
      <c r="AQ142" s="6">
        <v>336</v>
      </c>
      <c r="AR142" s="6">
        <v>331</v>
      </c>
      <c r="AS142" s="6">
        <v>322</v>
      </c>
      <c r="AT142" s="6">
        <v>314</v>
      </c>
      <c r="AU142" s="6">
        <v>314</v>
      </c>
      <c r="AV142" s="6">
        <v>316</v>
      </c>
      <c r="AW142" s="6">
        <v>317</v>
      </c>
      <c r="AX142" s="6">
        <v>306</v>
      </c>
    </row>
    <row r="143" spans="1:50" ht="12.75">
      <c r="A143" s="9" t="s">
        <v>4</v>
      </c>
      <c r="B143" s="36" t="s">
        <v>12</v>
      </c>
      <c r="C143" s="36" t="s">
        <v>12</v>
      </c>
      <c r="D143" s="36" t="s">
        <v>12</v>
      </c>
      <c r="E143" s="36" t="s">
        <v>12</v>
      </c>
      <c r="F143" s="36" t="s">
        <v>12</v>
      </c>
      <c r="G143" s="36" t="s">
        <v>12</v>
      </c>
      <c r="H143" s="36" t="s">
        <v>12</v>
      </c>
      <c r="I143" s="36" t="s">
        <v>12</v>
      </c>
      <c r="J143" s="36" t="s">
        <v>12</v>
      </c>
      <c r="K143" s="36" t="s">
        <v>12</v>
      </c>
      <c r="L143" s="36" t="s">
        <v>12</v>
      </c>
      <c r="M143" s="36" t="s">
        <v>12</v>
      </c>
      <c r="N143" s="36" t="s">
        <v>12</v>
      </c>
      <c r="O143" s="36" t="s">
        <v>12</v>
      </c>
      <c r="P143" s="36" t="s">
        <v>12</v>
      </c>
      <c r="Q143" s="36" t="s">
        <v>12</v>
      </c>
      <c r="R143" s="36" t="s">
        <v>12</v>
      </c>
      <c r="S143" s="36" t="s">
        <v>12</v>
      </c>
      <c r="T143" s="36" t="s">
        <v>12</v>
      </c>
      <c r="U143" s="36" t="s">
        <v>12</v>
      </c>
      <c r="V143" s="36" t="s">
        <v>12</v>
      </c>
      <c r="W143" s="36" t="s">
        <v>12</v>
      </c>
      <c r="X143" s="36" t="s">
        <v>12</v>
      </c>
      <c r="Y143" s="36" t="s">
        <v>12</v>
      </c>
      <c r="Z143" s="36" t="s">
        <v>12</v>
      </c>
      <c r="AA143" s="36" t="s">
        <v>12</v>
      </c>
      <c r="AB143" s="36" t="s">
        <v>12</v>
      </c>
      <c r="AC143" s="36" t="s">
        <v>12</v>
      </c>
      <c r="AD143" s="36" t="s">
        <v>12</v>
      </c>
      <c r="AE143" s="36" t="s">
        <v>12</v>
      </c>
      <c r="AF143" s="36" t="s">
        <v>12</v>
      </c>
      <c r="AG143" s="36" t="s">
        <v>12</v>
      </c>
      <c r="AH143" s="36" t="s">
        <v>12</v>
      </c>
      <c r="AI143" s="36" t="s">
        <v>12</v>
      </c>
      <c r="AJ143" s="36" t="s">
        <v>12</v>
      </c>
      <c r="AK143" s="36" t="s">
        <v>12</v>
      </c>
      <c r="AL143" s="36" t="s">
        <v>12</v>
      </c>
      <c r="AM143" s="36" t="s">
        <v>12</v>
      </c>
      <c r="AN143" s="36" t="s">
        <v>12</v>
      </c>
      <c r="AO143" s="36" t="s">
        <v>12</v>
      </c>
      <c r="AP143" s="36" t="s">
        <v>12</v>
      </c>
      <c r="AQ143" s="36" t="s">
        <v>12</v>
      </c>
      <c r="AR143" s="36" t="s">
        <v>12</v>
      </c>
      <c r="AS143" s="36" t="s">
        <v>12</v>
      </c>
      <c r="AT143" s="36" t="s">
        <v>12</v>
      </c>
      <c r="AU143" s="36" t="s">
        <v>12</v>
      </c>
      <c r="AV143" s="36" t="s">
        <v>12</v>
      </c>
      <c r="AW143" s="36" t="s">
        <v>12</v>
      </c>
      <c r="AX143" s="36" t="s">
        <v>12</v>
      </c>
    </row>
    <row r="144" spans="1:50" ht="12.75">
      <c r="A144" s="20" t="s">
        <v>0</v>
      </c>
      <c r="B144" s="21">
        <v>8.5909</v>
      </c>
      <c r="C144" s="21">
        <v>8.7292</v>
      </c>
      <c r="D144" s="21">
        <v>8.8897</v>
      </c>
      <c r="E144" s="21">
        <v>8.9595</v>
      </c>
      <c r="F144" s="21">
        <v>8.8401</v>
      </c>
      <c r="G144" s="21">
        <v>8.9052</v>
      </c>
      <c r="H144" s="21">
        <v>8.865</v>
      </c>
      <c r="I144" s="21">
        <v>8.8514</v>
      </c>
      <c r="J144" s="21">
        <v>9.0594</v>
      </c>
      <c r="K144" s="21">
        <v>9.1655</v>
      </c>
      <c r="L144" s="21">
        <v>9.2762</v>
      </c>
      <c r="M144" s="21">
        <v>9.2437</v>
      </c>
      <c r="N144" s="21">
        <v>9.2145</v>
      </c>
      <c r="O144" s="21">
        <v>8.9162</v>
      </c>
      <c r="P144" s="21">
        <v>9.1341</v>
      </c>
      <c r="Q144" s="21">
        <v>9.2269</v>
      </c>
      <c r="R144" s="21">
        <v>8.9753</v>
      </c>
      <c r="S144" s="21">
        <v>9.0167</v>
      </c>
      <c r="T144" s="21">
        <v>9.2099</v>
      </c>
      <c r="U144" s="21">
        <v>9.5299</v>
      </c>
      <c r="V144" s="21">
        <v>9.7685</v>
      </c>
      <c r="W144" s="21">
        <v>9.7656</v>
      </c>
      <c r="X144" s="21">
        <v>10.0591</v>
      </c>
      <c r="Y144" s="21">
        <v>9.9766</v>
      </c>
      <c r="Z144" s="21">
        <v>10.0762</v>
      </c>
      <c r="AA144" s="21">
        <v>9.9169</v>
      </c>
      <c r="AB144" s="21">
        <v>10.1575</v>
      </c>
      <c r="AC144" s="21">
        <v>9.878</v>
      </c>
      <c r="AD144" s="21">
        <v>9.7287</v>
      </c>
      <c r="AE144" s="21">
        <v>9.8288</v>
      </c>
      <c r="AF144" s="21">
        <v>9.8295</v>
      </c>
      <c r="AG144" s="21">
        <v>9.8917</v>
      </c>
      <c r="AH144" s="21">
        <v>10.2101</v>
      </c>
      <c r="AI144" s="21">
        <v>10.4121</v>
      </c>
      <c r="AJ144" s="21">
        <v>10.2681</v>
      </c>
      <c r="AK144" s="21">
        <v>9.9535</v>
      </c>
      <c r="AL144" s="21">
        <v>9.8175</v>
      </c>
      <c r="AM144" s="21">
        <v>9.8548</v>
      </c>
      <c r="AN144" s="21">
        <v>10.0335</v>
      </c>
      <c r="AO144" s="21">
        <v>9.975</v>
      </c>
      <c r="AP144" s="21">
        <v>9.8916</v>
      </c>
      <c r="AQ144" s="21">
        <v>9.8448</v>
      </c>
      <c r="AR144" s="21">
        <v>9.8548</v>
      </c>
      <c r="AS144" s="21">
        <v>10.2416</v>
      </c>
      <c r="AT144" s="21">
        <v>10.3831</v>
      </c>
      <c r="AU144" s="21">
        <v>10.1506</v>
      </c>
      <c r="AV144" s="21">
        <v>10.0944</v>
      </c>
      <c r="AW144" s="21">
        <v>10.277</v>
      </c>
      <c r="AX144" s="21">
        <v>10.3685</v>
      </c>
    </row>
    <row r="145" spans="1:50" ht="12.75">
      <c r="A145" s="8" t="s">
        <v>3</v>
      </c>
      <c r="B145" s="7">
        <v>2920.91</v>
      </c>
      <c r="C145" s="7">
        <v>2967.93</v>
      </c>
      <c r="D145" s="7">
        <v>3146.95</v>
      </c>
      <c r="E145" s="7">
        <v>3108.95</v>
      </c>
      <c r="F145" s="7">
        <v>3040.99</v>
      </c>
      <c r="G145" s="7">
        <v>2956.53</v>
      </c>
      <c r="H145" s="7">
        <v>2907.72</v>
      </c>
      <c r="I145" s="7">
        <v>2788.19</v>
      </c>
      <c r="J145" s="7">
        <v>2889.95</v>
      </c>
      <c r="K145" s="7">
        <v>2905.46</v>
      </c>
      <c r="L145" s="7">
        <v>3014.77</v>
      </c>
      <c r="M145" s="7">
        <v>3068.91</v>
      </c>
      <c r="N145" s="7">
        <v>2874.92</v>
      </c>
      <c r="O145" s="7">
        <v>2888.85</v>
      </c>
      <c r="P145" s="7">
        <v>2941.18</v>
      </c>
      <c r="Q145" s="7">
        <v>2943.38</v>
      </c>
      <c r="R145" s="7">
        <v>2719.52</v>
      </c>
      <c r="S145" s="7">
        <v>2984.53</v>
      </c>
      <c r="T145" s="7">
        <v>3066.9</v>
      </c>
      <c r="U145" s="7">
        <v>3087.69</v>
      </c>
      <c r="V145" s="7">
        <v>3194.3</v>
      </c>
      <c r="W145" s="7">
        <v>3232.41</v>
      </c>
      <c r="X145" s="7">
        <v>3249.09</v>
      </c>
      <c r="Y145" s="7">
        <v>3182.54</v>
      </c>
      <c r="Z145" s="7">
        <v>3143.77</v>
      </c>
      <c r="AA145" s="7">
        <v>2965.15</v>
      </c>
      <c r="AB145" s="7">
        <v>3179.3</v>
      </c>
      <c r="AC145" s="7">
        <v>3081.94</v>
      </c>
      <c r="AD145" s="7">
        <v>3074.27</v>
      </c>
      <c r="AE145" s="7">
        <v>3096.07</v>
      </c>
      <c r="AF145" s="7">
        <v>3115.95</v>
      </c>
      <c r="AG145" s="7">
        <v>3096.1</v>
      </c>
      <c r="AH145" s="7">
        <v>3195.76</v>
      </c>
      <c r="AI145" s="7">
        <v>3279.81</v>
      </c>
      <c r="AJ145" s="7">
        <v>3193.38</v>
      </c>
      <c r="AK145" s="7">
        <v>3095.54</v>
      </c>
      <c r="AL145" s="7">
        <v>3033.61</v>
      </c>
      <c r="AM145" s="7">
        <v>3104.26</v>
      </c>
      <c r="AN145" s="7">
        <v>3311.06</v>
      </c>
      <c r="AO145" s="7">
        <v>3341.63</v>
      </c>
      <c r="AP145" s="7">
        <v>3274.12</v>
      </c>
      <c r="AQ145" s="7">
        <v>3307.85</v>
      </c>
      <c r="AR145" s="7">
        <v>3261.94</v>
      </c>
      <c r="AS145" s="7">
        <v>3297.8</v>
      </c>
      <c r="AT145" s="7">
        <v>3260.29</v>
      </c>
      <c r="AU145" s="7">
        <v>3187.29</v>
      </c>
      <c r="AV145" s="7">
        <v>3189.83</v>
      </c>
      <c r="AW145" s="7">
        <v>3527.81</v>
      </c>
      <c r="AX145" s="7">
        <v>3172.76</v>
      </c>
    </row>
    <row r="146" spans="1:50" ht="12.75">
      <c r="A146" s="23" t="s">
        <v>5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2.75">
      <c r="A147" s="8" t="s">
        <v>1</v>
      </c>
      <c r="B147" s="7">
        <v>20.41</v>
      </c>
      <c r="C147" s="7">
        <v>20.73</v>
      </c>
      <c r="D147" s="7">
        <v>21.99</v>
      </c>
      <c r="E147" s="7">
        <v>21.72</v>
      </c>
      <c r="F147" s="7">
        <v>21.25</v>
      </c>
      <c r="G147" s="7">
        <v>20.66</v>
      </c>
      <c r="H147" s="7">
        <v>20.31</v>
      </c>
      <c r="I147" s="7">
        <v>19.48</v>
      </c>
      <c r="J147" s="7">
        <v>20.19</v>
      </c>
      <c r="K147" s="7">
        <v>20.3</v>
      </c>
      <c r="L147" s="7">
        <v>21.06</v>
      </c>
      <c r="M147" s="7">
        <v>21.44</v>
      </c>
      <c r="N147" s="7">
        <v>20.09</v>
      </c>
      <c r="O147" s="7">
        <v>20.18</v>
      </c>
      <c r="P147" s="7">
        <v>20.55</v>
      </c>
      <c r="Q147" s="7">
        <v>20.56</v>
      </c>
      <c r="R147" s="7">
        <v>19</v>
      </c>
      <c r="S147" s="7">
        <v>20.85</v>
      </c>
      <c r="T147" s="7">
        <v>21.43</v>
      </c>
      <c r="U147" s="7">
        <v>21.57</v>
      </c>
      <c r="V147" s="7">
        <v>22.32</v>
      </c>
      <c r="W147" s="7">
        <v>22.58</v>
      </c>
      <c r="X147" s="7">
        <v>22.7</v>
      </c>
      <c r="Y147" s="7">
        <v>22.23</v>
      </c>
      <c r="Z147" s="7">
        <v>21.96</v>
      </c>
      <c r="AA147" s="7">
        <v>20.72</v>
      </c>
      <c r="AB147" s="7">
        <v>22.21</v>
      </c>
      <c r="AC147" s="7">
        <v>21.53</v>
      </c>
      <c r="AD147" s="7">
        <v>21.48</v>
      </c>
      <c r="AE147" s="7">
        <v>21.63</v>
      </c>
      <c r="AF147" s="7">
        <v>21.77</v>
      </c>
      <c r="AG147" s="7">
        <v>21.63</v>
      </c>
      <c r="AH147" s="7">
        <v>22.33</v>
      </c>
      <c r="AI147" s="7">
        <v>22.91</v>
      </c>
      <c r="AJ147" s="7">
        <v>22.31</v>
      </c>
      <c r="AK147" s="7">
        <v>21.63</v>
      </c>
      <c r="AL147" s="7">
        <v>21.19</v>
      </c>
      <c r="AM147" s="7">
        <v>21.69</v>
      </c>
      <c r="AN147" s="7">
        <v>23.13</v>
      </c>
      <c r="AO147" s="7">
        <v>23.35</v>
      </c>
      <c r="AP147" s="7">
        <v>22.87</v>
      </c>
      <c r="AQ147" s="7">
        <v>23.11</v>
      </c>
      <c r="AR147" s="7">
        <v>22.79</v>
      </c>
      <c r="AS147" s="7">
        <v>23.04</v>
      </c>
      <c r="AT147" s="7">
        <v>22.78</v>
      </c>
      <c r="AU147" s="7">
        <v>22.27</v>
      </c>
      <c r="AV147" s="7">
        <v>22.29</v>
      </c>
      <c r="AW147" s="7">
        <v>22.76</v>
      </c>
      <c r="AX147" s="7">
        <v>22.17</v>
      </c>
    </row>
    <row r="148" spans="1:50" ht="12.75">
      <c r="A148" s="8" t="s">
        <v>10</v>
      </c>
      <c r="B148" s="7">
        <v>233</v>
      </c>
      <c r="C148" s="7">
        <v>233</v>
      </c>
      <c r="D148" s="7">
        <v>233</v>
      </c>
      <c r="E148" s="7">
        <v>233</v>
      </c>
      <c r="F148" s="7">
        <v>233</v>
      </c>
      <c r="G148" s="7">
        <v>233</v>
      </c>
      <c r="H148" s="7">
        <v>233</v>
      </c>
      <c r="I148" s="7">
        <v>233</v>
      </c>
      <c r="J148" s="7">
        <v>233</v>
      </c>
      <c r="K148" s="7">
        <v>233</v>
      </c>
      <c r="L148" s="7">
        <v>233</v>
      </c>
      <c r="M148" s="7">
        <v>233</v>
      </c>
      <c r="N148" s="7">
        <v>233</v>
      </c>
      <c r="O148" s="7">
        <v>233</v>
      </c>
      <c r="P148" s="7">
        <v>233</v>
      </c>
      <c r="Q148" s="7">
        <v>233</v>
      </c>
      <c r="R148" s="7">
        <v>233</v>
      </c>
      <c r="S148" s="7">
        <v>233</v>
      </c>
      <c r="T148" s="7">
        <v>374.27</v>
      </c>
      <c r="U148" s="7">
        <v>374.27</v>
      </c>
      <c r="V148" s="7">
        <v>374.27</v>
      </c>
      <c r="W148" s="7">
        <v>374.27</v>
      </c>
      <c r="X148" s="7">
        <v>374.27</v>
      </c>
      <c r="Y148" s="7">
        <v>374.27</v>
      </c>
      <c r="Z148" s="7">
        <v>374.27</v>
      </c>
      <c r="AA148" s="7">
        <v>374.27</v>
      </c>
      <c r="AB148" s="7">
        <v>374.27</v>
      </c>
      <c r="AC148" s="7">
        <v>374.27</v>
      </c>
      <c r="AD148" s="7">
        <v>374.27</v>
      </c>
      <c r="AE148" s="7">
        <v>374.27</v>
      </c>
      <c r="AF148" s="7">
        <v>374.27</v>
      </c>
      <c r="AG148" s="7">
        <v>374.27</v>
      </c>
      <c r="AH148" s="7">
        <v>374.27</v>
      </c>
      <c r="AI148" s="7">
        <v>374.27</v>
      </c>
      <c r="AJ148" s="7">
        <v>374.27</v>
      </c>
      <c r="AK148" s="7">
        <v>374.27</v>
      </c>
      <c r="AL148" s="7">
        <v>374.27</v>
      </c>
      <c r="AM148" s="7">
        <v>374.27</v>
      </c>
      <c r="AN148" s="7">
        <v>374.27</v>
      </c>
      <c r="AO148" s="7">
        <v>374.27</v>
      </c>
      <c r="AP148" s="7">
        <v>374.27</v>
      </c>
      <c r="AQ148" s="7">
        <v>374.27</v>
      </c>
      <c r="AR148" s="7">
        <v>374.27</v>
      </c>
      <c r="AS148" s="7">
        <v>374.27</v>
      </c>
      <c r="AT148" s="7">
        <v>374.27</v>
      </c>
      <c r="AU148" s="7">
        <v>374.27</v>
      </c>
      <c r="AV148" s="7">
        <v>374.27</v>
      </c>
      <c r="AW148" s="7">
        <v>374.27</v>
      </c>
      <c r="AX148" s="7">
        <v>374.27</v>
      </c>
    </row>
    <row r="149" spans="1:50" ht="12.75">
      <c r="A149" s="10" t="s">
        <v>11</v>
      </c>
      <c r="B149" s="7">
        <v>141.01</v>
      </c>
      <c r="C149" s="7">
        <v>141.01</v>
      </c>
      <c r="D149" s="7">
        <v>141.01</v>
      </c>
      <c r="E149" s="7">
        <v>141.01</v>
      </c>
      <c r="F149" s="7">
        <v>141.01</v>
      </c>
      <c r="G149" s="7">
        <v>141.01</v>
      </c>
      <c r="H149" s="7">
        <v>141.01</v>
      </c>
      <c r="I149" s="7">
        <v>141.01</v>
      </c>
      <c r="J149" s="7">
        <v>141.01</v>
      </c>
      <c r="K149" s="7">
        <v>141.01</v>
      </c>
      <c r="L149" s="7">
        <v>141.01</v>
      </c>
      <c r="M149" s="7">
        <v>141.01</v>
      </c>
      <c r="N149" s="7">
        <v>141.01</v>
      </c>
      <c r="O149" s="7">
        <v>141.01</v>
      </c>
      <c r="P149" s="7">
        <v>141.07</v>
      </c>
      <c r="Q149" s="7">
        <v>141.07</v>
      </c>
      <c r="R149" s="7">
        <v>141.07</v>
      </c>
      <c r="S149" s="7">
        <v>141.07</v>
      </c>
      <c r="T149" s="7">
        <v>141.07</v>
      </c>
      <c r="U149" s="7">
        <v>141.07</v>
      </c>
      <c r="V149" s="7">
        <v>141.07</v>
      </c>
      <c r="W149" s="7">
        <v>141.07</v>
      </c>
      <c r="X149" s="7">
        <v>141.07</v>
      </c>
      <c r="Y149" s="7">
        <v>141.07</v>
      </c>
      <c r="Z149" s="7">
        <v>141.07</v>
      </c>
      <c r="AA149" s="7">
        <v>141.07</v>
      </c>
      <c r="AB149" s="7">
        <v>141.07</v>
      </c>
      <c r="AC149" s="7">
        <v>141.07</v>
      </c>
      <c r="AD149" s="7">
        <v>141.07</v>
      </c>
      <c r="AE149" s="7">
        <v>141.07</v>
      </c>
      <c r="AF149" s="7">
        <v>141.07</v>
      </c>
      <c r="AG149" s="7">
        <v>141.07</v>
      </c>
      <c r="AH149" s="7">
        <v>141.07</v>
      </c>
      <c r="AI149" s="7">
        <v>141.07</v>
      </c>
      <c r="AJ149" s="7">
        <v>141.07</v>
      </c>
      <c r="AK149" s="7">
        <v>141.07</v>
      </c>
      <c r="AL149" s="7">
        <v>141.07</v>
      </c>
      <c r="AM149" s="7">
        <v>141.07</v>
      </c>
      <c r="AN149" s="7">
        <v>141.07</v>
      </c>
      <c r="AO149" s="7">
        <v>141.07</v>
      </c>
      <c r="AP149" s="7">
        <v>141.07</v>
      </c>
      <c r="AQ149" s="7">
        <v>141.07</v>
      </c>
      <c r="AR149" s="7">
        <v>141.07</v>
      </c>
      <c r="AS149" s="7">
        <v>141.07</v>
      </c>
      <c r="AT149" s="7">
        <v>141.07</v>
      </c>
      <c r="AU149" s="7">
        <v>141.07</v>
      </c>
      <c r="AV149" s="7">
        <v>141.07</v>
      </c>
      <c r="AW149" s="7">
        <v>141.07</v>
      </c>
      <c r="AX149" s="7">
        <v>141.07</v>
      </c>
    </row>
    <row r="150" spans="1:50" ht="12.75">
      <c r="A150" s="24" t="s">
        <v>6</v>
      </c>
      <c r="B150" s="25">
        <v>2526.49</v>
      </c>
      <c r="C150" s="25">
        <v>2573.19</v>
      </c>
      <c r="D150" s="25">
        <v>2750.95</v>
      </c>
      <c r="E150" s="25">
        <v>2713.22</v>
      </c>
      <c r="F150" s="25">
        <v>2645.73</v>
      </c>
      <c r="G150" s="25">
        <v>2561.86</v>
      </c>
      <c r="H150" s="25">
        <v>2513.4</v>
      </c>
      <c r="I150" s="25">
        <v>2394.7</v>
      </c>
      <c r="J150" s="25">
        <v>2495.75</v>
      </c>
      <c r="K150" s="25">
        <v>2511.15</v>
      </c>
      <c r="L150" s="25">
        <v>2619.7</v>
      </c>
      <c r="M150" s="25">
        <v>2673.46</v>
      </c>
      <c r="N150" s="25">
        <v>2480.82</v>
      </c>
      <c r="O150" s="25">
        <v>2494.66</v>
      </c>
      <c r="P150" s="25">
        <v>2546.56</v>
      </c>
      <c r="Q150" s="25">
        <v>2548.75</v>
      </c>
      <c r="R150" s="25">
        <v>2665.13</v>
      </c>
      <c r="S150" s="25">
        <v>2589.61</v>
      </c>
      <c r="T150" s="25">
        <v>2530.13</v>
      </c>
      <c r="U150" s="25">
        <v>2550.78</v>
      </c>
      <c r="V150" s="25">
        <v>2656.64</v>
      </c>
      <c r="W150" s="25">
        <v>2694.49</v>
      </c>
      <c r="X150" s="25">
        <v>2711.05</v>
      </c>
      <c r="Y150" s="25">
        <v>2644.97</v>
      </c>
      <c r="Z150" s="25">
        <v>2606.47</v>
      </c>
      <c r="AA150" s="25">
        <v>2429.09</v>
      </c>
      <c r="AB150" s="25">
        <v>2641.75</v>
      </c>
      <c r="AC150" s="25">
        <v>2545.07</v>
      </c>
      <c r="AD150" s="25">
        <v>2537.45</v>
      </c>
      <c r="AE150" s="25">
        <v>2559.1</v>
      </c>
      <c r="AF150" s="25">
        <v>2578.84</v>
      </c>
      <c r="AG150" s="25">
        <v>2559.13</v>
      </c>
      <c r="AH150" s="25">
        <v>2658.09</v>
      </c>
      <c r="AI150" s="25">
        <v>2741.56</v>
      </c>
      <c r="AJ150" s="25">
        <v>2655.73</v>
      </c>
      <c r="AK150" s="25">
        <v>2558.57</v>
      </c>
      <c r="AL150" s="25">
        <v>2497.08</v>
      </c>
      <c r="AM150" s="25">
        <v>2567.23</v>
      </c>
      <c r="AN150" s="25">
        <v>2772.59</v>
      </c>
      <c r="AO150" s="25">
        <v>2802.94</v>
      </c>
      <c r="AP150" s="25">
        <v>2735.91</v>
      </c>
      <c r="AQ150" s="25">
        <v>2769.4</v>
      </c>
      <c r="AR150" s="25">
        <v>2723.81</v>
      </c>
      <c r="AS150" s="25">
        <v>2759.42</v>
      </c>
      <c r="AT150" s="25">
        <v>2722.17</v>
      </c>
      <c r="AU150" s="25">
        <v>2649.68</v>
      </c>
      <c r="AV150" s="25">
        <v>2652.2</v>
      </c>
      <c r="AW150" s="25">
        <v>2719.71</v>
      </c>
      <c r="AX150" s="25">
        <v>2635.25</v>
      </c>
    </row>
    <row r="151" ht="12.75">
      <c r="A151" s="30" t="s">
        <v>8</v>
      </c>
    </row>
    <row r="153" spans="1:49" ht="12.75">
      <c r="A153" s="15"/>
      <c r="B153" s="35">
        <v>41646</v>
      </c>
      <c r="C153" s="35">
        <v>41653</v>
      </c>
      <c r="D153" s="35">
        <v>41660</v>
      </c>
      <c r="E153" s="35">
        <v>41667</v>
      </c>
      <c r="F153" s="35">
        <v>41674</v>
      </c>
      <c r="G153" s="35">
        <v>41681</v>
      </c>
      <c r="H153" s="35">
        <v>41688</v>
      </c>
      <c r="I153" s="35">
        <v>41695</v>
      </c>
      <c r="J153" s="35">
        <v>41702</v>
      </c>
      <c r="K153" s="35">
        <v>41709</v>
      </c>
      <c r="L153" s="35">
        <v>41716</v>
      </c>
      <c r="M153" s="35">
        <v>41723</v>
      </c>
      <c r="N153" s="35">
        <v>41737</v>
      </c>
      <c r="O153" s="35">
        <v>41744</v>
      </c>
      <c r="P153" s="35">
        <v>41751</v>
      </c>
      <c r="Q153" s="35">
        <v>41758</v>
      </c>
      <c r="R153" s="35">
        <v>41765</v>
      </c>
      <c r="S153" s="35">
        <v>41772</v>
      </c>
      <c r="T153" s="35">
        <v>41779</v>
      </c>
      <c r="U153" s="35">
        <v>41786</v>
      </c>
      <c r="V153" s="35">
        <v>41793</v>
      </c>
      <c r="W153" s="35">
        <v>41800</v>
      </c>
      <c r="X153" s="35">
        <v>41807</v>
      </c>
      <c r="Y153" s="35">
        <v>41814</v>
      </c>
      <c r="Z153" s="35">
        <v>41821</v>
      </c>
      <c r="AA153" s="35">
        <v>41828</v>
      </c>
      <c r="AB153" s="35">
        <v>41835</v>
      </c>
      <c r="AC153" s="35">
        <v>41842</v>
      </c>
      <c r="AD153" s="35">
        <v>41849</v>
      </c>
      <c r="AE153" s="35">
        <v>41856</v>
      </c>
      <c r="AF153" s="35">
        <v>41863</v>
      </c>
      <c r="AG153" s="35">
        <v>41870</v>
      </c>
      <c r="AH153" s="35">
        <v>41877</v>
      </c>
      <c r="AI153" s="35">
        <v>41884</v>
      </c>
      <c r="AJ153" s="35">
        <v>41891</v>
      </c>
      <c r="AK153" s="35">
        <v>41898</v>
      </c>
      <c r="AL153" s="35">
        <v>41905</v>
      </c>
      <c r="AM153" s="35">
        <v>41912</v>
      </c>
      <c r="AN153" s="35">
        <v>41919</v>
      </c>
      <c r="AO153" s="35">
        <v>41926</v>
      </c>
      <c r="AP153" s="35">
        <v>41933</v>
      </c>
      <c r="AQ153" s="35">
        <v>41940</v>
      </c>
      <c r="AR153" s="35">
        <v>41947</v>
      </c>
      <c r="AS153" s="35">
        <v>41954</v>
      </c>
      <c r="AT153" s="35">
        <v>41961</v>
      </c>
      <c r="AU153" s="35">
        <v>41968</v>
      </c>
      <c r="AV153" s="35">
        <v>41975</v>
      </c>
      <c r="AW153" s="35">
        <v>41982</v>
      </c>
    </row>
    <row r="154" spans="1:49" ht="12.75">
      <c r="A154" s="5" t="s">
        <v>2</v>
      </c>
      <c r="B154" s="6">
        <v>292</v>
      </c>
      <c r="C154" s="6">
        <v>289</v>
      </c>
      <c r="D154" s="6">
        <v>285</v>
      </c>
      <c r="E154" s="6">
        <v>286</v>
      </c>
      <c r="F154" s="6">
        <v>295</v>
      </c>
      <c r="G154" s="6">
        <v>300</v>
      </c>
      <c r="H154" s="6">
        <v>307</v>
      </c>
      <c r="I154" s="6">
        <v>311</v>
      </c>
      <c r="J154" s="6">
        <v>316</v>
      </c>
      <c r="K154" s="6">
        <v>324</v>
      </c>
      <c r="L154" s="6">
        <v>340</v>
      </c>
      <c r="M154" s="6">
        <v>355</v>
      </c>
      <c r="N154" s="6">
        <v>333</v>
      </c>
      <c r="O154" s="6">
        <v>342</v>
      </c>
      <c r="P154" s="6">
        <v>333</v>
      </c>
      <c r="Q154" s="6">
        <v>350</v>
      </c>
      <c r="R154" s="6">
        <v>366</v>
      </c>
      <c r="S154" s="6">
        <v>356</v>
      </c>
      <c r="T154" s="6">
        <v>334</v>
      </c>
      <c r="U154" s="6">
        <v>325</v>
      </c>
      <c r="V154" s="6">
        <v>311</v>
      </c>
      <c r="W154" s="6">
        <v>318</v>
      </c>
      <c r="X154" s="6">
        <v>314</v>
      </c>
      <c r="Y154" s="6">
        <v>313</v>
      </c>
      <c r="Z154" s="6">
        <v>314</v>
      </c>
      <c r="AA154" s="6">
        <v>305</v>
      </c>
      <c r="AB154" s="6">
        <v>288</v>
      </c>
      <c r="AC154" s="6">
        <v>282</v>
      </c>
      <c r="AD154" s="6">
        <v>282</v>
      </c>
      <c r="AE154" s="6">
        <v>294</v>
      </c>
      <c r="AF154" s="6">
        <v>282</v>
      </c>
      <c r="AG154" s="6">
        <v>282</v>
      </c>
      <c r="AH154" s="6">
        <v>280</v>
      </c>
      <c r="AI154" s="6">
        <v>280</v>
      </c>
      <c r="AJ154" s="6">
        <v>279</v>
      </c>
      <c r="AK154" s="6">
        <v>279</v>
      </c>
      <c r="AL154" s="6">
        <v>276</v>
      </c>
      <c r="AM154" s="6">
        <v>279</v>
      </c>
      <c r="AN154" s="6">
        <v>290</v>
      </c>
      <c r="AO154" s="6">
        <v>291</v>
      </c>
      <c r="AP154" s="6">
        <v>289</v>
      </c>
      <c r="AQ154" s="6">
        <v>288</v>
      </c>
      <c r="AR154" s="6">
        <v>284</v>
      </c>
      <c r="AS154" s="6">
        <v>280</v>
      </c>
      <c r="AT154" s="6">
        <v>275</v>
      </c>
      <c r="AU154" s="6">
        <v>282</v>
      </c>
      <c r="AV154" s="6">
        <v>295</v>
      </c>
      <c r="AW154" s="6">
        <v>282</v>
      </c>
    </row>
    <row r="155" spans="1:49" ht="12.75">
      <c r="A155" s="9" t="s">
        <v>4</v>
      </c>
      <c r="B155" s="36" t="s">
        <v>12</v>
      </c>
      <c r="C155" s="36" t="s">
        <v>12</v>
      </c>
      <c r="D155" s="36" t="s">
        <v>12</v>
      </c>
      <c r="E155" s="36" t="s">
        <v>12</v>
      </c>
      <c r="F155" s="36" t="s">
        <v>12</v>
      </c>
      <c r="G155" s="36" t="s">
        <v>12</v>
      </c>
      <c r="H155" s="36" t="s">
        <v>12</v>
      </c>
      <c r="I155" s="36" t="s">
        <v>12</v>
      </c>
      <c r="J155" s="36" t="s">
        <v>12</v>
      </c>
      <c r="K155" s="36" t="s">
        <v>12</v>
      </c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40"/>
      <c r="AS155" s="32"/>
      <c r="AT155" s="32"/>
      <c r="AU155" s="32"/>
      <c r="AV155" s="32"/>
      <c r="AW155" s="32"/>
    </row>
    <row r="156" spans="1:49" ht="12.75">
      <c r="A156" s="20" t="s">
        <v>0</v>
      </c>
      <c r="B156" s="21">
        <v>10.6493</v>
      </c>
      <c r="C156" s="21">
        <v>10.8199</v>
      </c>
      <c r="D156" s="21">
        <v>10.8574</v>
      </c>
      <c r="E156" s="21">
        <v>11.0544</v>
      </c>
      <c r="F156" s="21">
        <v>11.2218</v>
      </c>
      <c r="G156" s="21">
        <v>11.1134</v>
      </c>
      <c r="H156" s="21">
        <v>10.8488</v>
      </c>
      <c r="I156" s="21">
        <v>10.821</v>
      </c>
      <c r="J156" s="21">
        <v>10.8772</v>
      </c>
      <c r="K156" s="21">
        <v>10.8085</v>
      </c>
      <c r="L156" s="21">
        <v>10.7674</v>
      </c>
      <c r="M156" s="21">
        <v>10.7715</v>
      </c>
      <c r="N156" s="21">
        <v>10.4312</v>
      </c>
      <c r="O156" s="21">
        <v>10.5235</v>
      </c>
      <c r="P156" s="21">
        <v>10.4891</v>
      </c>
      <c r="Q156" s="21">
        <v>10.6323</v>
      </c>
      <c r="R156" s="21">
        <v>10.5048</v>
      </c>
      <c r="S156" s="21">
        <v>10.3232</v>
      </c>
      <c r="T156" s="21">
        <v>10.4415</v>
      </c>
      <c r="U156" s="21">
        <v>10.4615</v>
      </c>
      <c r="V156" s="21">
        <v>10.662</v>
      </c>
      <c r="W156" s="21">
        <v>10.7085</v>
      </c>
      <c r="X156" s="21">
        <v>10.8227</v>
      </c>
      <c r="Y156" s="21">
        <v>10.5835</v>
      </c>
      <c r="Z156" s="21">
        <v>10.628</v>
      </c>
      <c r="AA156" s="21">
        <v>10.7747</v>
      </c>
      <c r="AB156" s="21">
        <v>10.7117</v>
      </c>
      <c r="AC156" s="21">
        <v>10.6238</v>
      </c>
      <c r="AD156" s="21">
        <v>10.5786</v>
      </c>
      <c r="AE156" s="21">
        <v>10.7605</v>
      </c>
      <c r="AF156" s="21">
        <v>10.6378</v>
      </c>
      <c r="AG156" s="21">
        <v>10.642</v>
      </c>
      <c r="AH156" s="21">
        <v>10.706</v>
      </c>
      <c r="AI156" s="21">
        <v>10.6995</v>
      </c>
      <c r="AJ156" s="21">
        <v>10.9259</v>
      </c>
      <c r="AK156" s="21">
        <v>10.9368</v>
      </c>
      <c r="AL156" s="21">
        <v>11.1366</v>
      </c>
      <c r="AM156" s="21">
        <v>11.3071</v>
      </c>
      <c r="AN156" s="21">
        <v>11.1849</v>
      </c>
      <c r="AO156" s="21">
        <v>11.0377</v>
      </c>
      <c r="AP156" s="21">
        <v>10.993</v>
      </c>
      <c r="AQ156" s="21">
        <v>10.9549</v>
      </c>
      <c r="AR156" s="21">
        <v>11.0473</v>
      </c>
      <c r="AS156" s="21">
        <v>11.2319</v>
      </c>
      <c r="AT156" s="21">
        <v>11.1131</v>
      </c>
      <c r="AU156" s="21">
        <v>10.9392</v>
      </c>
      <c r="AV156" s="21">
        <v>11.1153</v>
      </c>
      <c r="AW156" s="21">
        <v>11.4208</v>
      </c>
    </row>
    <row r="157" spans="1:49" ht="12.75">
      <c r="A157" s="8" t="s">
        <v>3</v>
      </c>
      <c r="B157" s="7">
        <v>3109.6</v>
      </c>
      <c r="C157" s="7">
        <v>3126.95</v>
      </c>
      <c r="D157" s="7">
        <v>3094.36</v>
      </c>
      <c r="E157" s="7">
        <v>3161.56</v>
      </c>
      <c r="F157" s="7">
        <v>3310.43</v>
      </c>
      <c r="G157" s="7">
        <v>3334.02</v>
      </c>
      <c r="H157" s="7">
        <v>3330.58</v>
      </c>
      <c r="I157" s="7">
        <v>3365.33</v>
      </c>
      <c r="J157" s="7">
        <v>3437.2</v>
      </c>
      <c r="K157" s="7">
        <v>3501.95</v>
      </c>
      <c r="L157" s="7">
        <v>3660.92</v>
      </c>
      <c r="M157" s="7">
        <v>3823.88</v>
      </c>
      <c r="N157" s="7">
        <v>3473.59</v>
      </c>
      <c r="O157" s="7">
        <v>3599.04</v>
      </c>
      <c r="P157" s="7">
        <v>3492.87</v>
      </c>
      <c r="Q157" s="7">
        <v>3721.31</v>
      </c>
      <c r="R157" s="7">
        <v>3844.76</v>
      </c>
      <c r="S157" s="7">
        <v>3675.06</v>
      </c>
      <c r="T157" s="7">
        <v>3487.46</v>
      </c>
      <c r="U157" s="7">
        <v>3399.99</v>
      </c>
      <c r="V157" s="7">
        <v>3315.88</v>
      </c>
      <c r="W157" s="7">
        <v>3405.3</v>
      </c>
      <c r="X157" s="7">
        <v>3398.33</v>
      </c>
      <c r="Y157" s="7">
        <v>3312.64</v>
      </c>
      <c r="Z157" s="7">
        <v>3337.19</v>
      </c>
      <c r="AA157" s="7">
        <v>3286.28</v>
      </c>
      <c r="AB157" s="7">
        <v>3084.97</v>
      </c>
      <c r="AC157" s="7">
        <v>2995.91</v>
      </c>
      <c r="AD157" s="7">
        <v>2983.17</v>
      </c>
      <c r="AE157" s="7">
        <v>3163.59</v>
      </c>
      <c r="AF157" s="7">
        <v>2999.86</v>
      </c>
      <c r="AG157" s="7">
        <v>3001.04</v>
      </c>
      <c r="AH157" s="7">
        <v>2997.68</v>
      </c>
      <c r="AI157" s="7">
        <v>2995.86</v>
      </c>
      <c r="AJ157" s="7">
        <v>3048.33</v>
      </c>
      <c r="AK157" s="7">
        <v>3051.37</v>
      </c>
      <c r="AL157" s="7">
        <v>3073.7</v>
      </c>
      <c r="AM157" s="7">
        <v>3154.68</v>
      </c>
      <c r="AN157" s="7">
        <v>3243.62</v>
      </c>
      <c r="AO157" s="7">
        <v>3211.97</v>
      </c>
      <c r="AP157" s="7">
        <v>3176.98</v>
      </c>
      <c r="AQ157" s="7">
        <v>3155.01</v>
      </c>
      <c r="AR157" s="7">
        <v>3137.43</v>
      </c>
      <c r="AS157" s="7">
        <v>3144.93</v>
      </c>
      <c r="AT157" s="7">
        <v>3056.1</v>
      </c>
      <c r="AU157" s="7">
        <v>3084.85</v>
      </c>
      <c r="AV157" s="7">
        <v>3279.01</v>
      </c>
      <c r="AW157" s="7">
        <v>3220.67</v>
      </c>
    </row>
    <row r="158" spans="1:49" ht="12.75">
      <c r="A158" s="23" t="s">
        <v>5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40"/>
      <c r="AS158" s="32"/>
      <c r="AT158" s="32"/>
      <c r="AU158" s="32"/>
      <c r="AV158" s="32"/>
      <c r="AW158" s="32"/>
    </row>
    <row r="159" spans="1:49" ht="12.75">
      <c r="A159" s="8" t="s">
        <v>1</v>
      </c>
      <c r="B159" s="7">
        <v>21.72</v>
      </c>
      <c r="C159" s="7">
        <v>21.85</v>
      </c>
      <c r="D159" s="7">
        <v>21.62</v>
      </c>
      <c r="E159" s="7">
        <v>22.09</v>
      </c>
      <c r="F159" s="7">
        <v>23.13</v>
      </c>
      <c r="G159" s="7">
        <v>24.66</v>
      </c>
      <c r="H159" s="7">
        <v>24.64</v>
      </c>
      <c r="I159" s="7">
        <v>24.89</v>
      </c>
      <c r="J159" s="7">
        <v>25.43</v>
      </c>
      <c r="K159" s="7">
        <v>25.9</v>
      </c>
      <c r="L159" s="7">
        <v>27.08</v>
      </c>
      <c r="M159" s="7">
        <v>28.29</v>
      </c>
      <c r="N159" s="7">
        <v>25.7</v>
      </c>
      <c r="O159" s="7">
        <v>26.62</v>
      </c>
      <c r="P159" s="7">
        <v>25.84</v>
      </c>
      <c r="Q159" s="7">
        <v>27.53</v>
      </c>
      <c r="R159" s="7">
        <v>28.44</v>
      </c>
      <c r="S159" s="7">
        <v>27.19</v>
      </c>
      <c r="T159" s="7">
        <v>25.8</v>
      </c>
      <c r="U159" s="7">
        <v>25.15</v>
      </c>
      <c r="V159" s="7">
        <v>24.53</v>
      </c>
      <c r="W159" s="7">
        <v>25.19</v>
      </c>
      <c r="X159" s="7">
        <v>25.14</v>
      </c>
      <c r="Y159" s="7">
        <v>24.5</v>
      </c>
      <c r="Z159" s="7">
        <v>24.69</v>
      </c>
      <c r="AA159" s="7">
        <v>24.31</v>
      </c>
      <c r="AB159" s="7">
        <v>22.82</v>
      </c>
      <c r="AC159" s="7">
        <v>22.16</v>
      </c>
      <c r="AD159" s="7">
        <v>22.68</v>
      </c>
      <c r="AE159" s="7">
        <v>24.05</v>
      </c>
      <c r="AF159" s="7">
        <v>22.81</v>
      </c>
      <c r="AG159" s="7">
        <v>22.82</v>
      </c>
      <c r="AH159" s="7">
        <v>22.79</v>
      </c>
      <c r="AI159" s="7">
        <v>22.78</v>
      </c>
      <c r="AJ159" s="7">
        <v>23.18</v>
      </c>
      <c r="AK159" s="7">
        <v>23.2</v>
      </c>
      <c r="AL159" s="7">
        <v>23.37</v>
      </c>
      <c r="AM159" s="7">
        <v>23.98</v>
      </c>
      <c r="AN159" s="7">
        <v>24.66</v>
      </c>
      <c r="AO159" s="7">
        <v>24.42</v>
      </c>
      <c r="AP159" s="7">
        <v>24.15</v>
      </c>
      <c r="AQ159" s="7">
        <v>23.99</v>
      </c>
      <c r="AR159" s="7">
        <v>23.85</v>
      </c>
      <c r="AS159" s="7">
        <v>23.91</v>
      </c>
      <c r="AT159" s="7">
        <v>23.23</v>
      </c>
      <c r="AU159" s="7">
        <v>23.45</v>
      </c>
      <c r="AV159" s="7">
        <v>24.93</v>
      </c>
      <c r="AW159" s="7">
        <v>24.49</v>
      </c>
    </row>
    <row r="160" spans="1:49" ht="12.75">
      <c r="A160" s="8" t="s">
        <v>10</v>
      </c>
      <c r="B160" s="7">
        <v>374.27</v>
      </c>
      <c r="C160" s="7">
        <v>374.27</v>
      </c>
      <c r="D160" s="7">
        <v>374.27</v>
      </c>
      <c r="E160" s="7">
        <v>374.27</v>
      </c>
      <c r="F160" s="7">
        <v>374.27</v>
      </c>
      <c r="G160" s="7">
        <v>374.27</v>
      </c>
      <c r="H160" s="7">
        <v>374.27</v>
      </c>
      <c r="I160" s="7">
        <v>374.27</v>
      </c>
      <c r="J160" s="7">
        <v>374.27</v>
      </c>
      <c r="K160" s="7">
        <v>374.27</v>
      </c>
      <c r="L160" s="7">
        <v>374.27</v>
      </c>
      <c r="M160" s="7">
        <v>374.27</v>
      </c>
      <c r="N160" s="7">
        <v>374.27</v>
      </c>
      <c r="O160" s="7">
        <v>374.27</v>
      </c>
      <c r="P160" s="7">
        <v>374.27</v>
      </c>
      <c r="Q160" s="7">
        <v>374.27</v>
      </c>
      <c r="R160" s="7">
        <v>374.27</v>
      </c>
      <c r="S160" s="7">
        <v>400.09</v>
      </c>
      <c r="T160" s="7">
        <v>400.09</v>
      </c>
      <c r="U160" s="7">
        <v>400.09</v>
      </c>
      <c r="V160" s="7">
        <v>400.09</v>
      </c>
      <c r="W160" s="7">
        <v>400.09</v>
      </c>
      <c r="X160" s="7">
        <v>400.09</v>
      </c>
      <c r="Y160" s="7">
        <v>400.09</v>
      </c>
      <c r="Z160" s="7">
        <v>400.09</v>
      </c>
      <c r="AA160" s="7">
        <v>400.09</v>
      </c>
      <c r="AB160" s="7">
        <v>400.09</v>
      </c>
      <c r="AC160" s="7">
        <v>400.09</v>
      </c>
      <c r="AD160" s="7">
        <v>400.09</v>
      </c>
      <c r="AE160" s="7">
        <v>400.09</v>
      </c>
      <c r="AF160" s="7">
        <v>400.09</v>
      </c>
      <c r="AG160" s="7">
        <v>400.09</v>
      </c>
      <c r="AH160" s="7">
        <v>400.09</v>
      </c>
      <c r="AI160" s="7">
        <v>400.09</v>
      </c>
      <c r="AJ160" s="7">
        <v>400.09</v>
      </c>
      <c r="AK160" s="7">
        <v>400.09</v>
      </c>
      <c r="AL160" s="7">
        <v>400.09</v>
      </c>
      <c r="AM160" s="7">
        <v>400.09</v>
      </c>
      <c r="AN160" s="7">
        <v>400.09</v>
      </c>
      <c r="AO160" s="7">
        <v>400.09</v>
      </c>
      <c r="AP160" s="7">
        <v>400.09</v>
      </c>
      <c r="AQ160" s="7">
        <v>400.09</v>
      </c>
      <c r="AR160" s="7">
        <v>400.09</v>
      </c>
      <c r="AS160" s="7">
        <v>400.09</v>
      </c>
      <c r="AT160" s="7">
        <v>400.09</v>
      </c>
      <c r="AU160" s="7">
        <v>400.09</v>
      </c>
      <c r="AV160" s="7">
        <v>400.09</v>
      </c>
      <c r="AW160" s="7">
        <v>400.09</v>
      </c>
    </row>
    <row r="161" spans="1:49" ht="12.75">
      <c r="A161" s="10" t="s">
        <v>11</v>
      </c>
      <c r="B161" s="7">
        <v>141.07</v>
      </c>
      <c r="C161" s="7">
        <v>141.07</v>
      </c>
      <c r="D161" s="7">
        <v>141.07</v>
      </c>
      <c r="E161" s="7">
        <v>141.07</v>
      </c>
      <c r="F161" s="7">
        <v>141.07</v>
      </c>
      <c r="G161" s="7">
        <v>141.07</v>
      </c>
      <c r="H161" s="7">
        <v>141.07</v>
      </c>
      <c r="I161" s="7">
        <v>141.07</v>
      </c>
      <c r="J161" s="7">
        <v>141.07</v>
      </c>
      <c r="K161" s="7">
        <v>141.07</v>
      </c>
      <c r="L161" s="7">
        <v>141.07</v>
      </c>
      <c r="M161" s="7">
        <v>141.07</v>
      </c>
      <c r="N161" s="7">
        <v>141.07</v>
      </c>
      <c r="O161" s="7">
        <v>141.07</v>
      </c>
      <c r="P161" s="7">
        <v>141.07</v>
      </c>
      <c r="Q161" s="7">
        <v>141.07</v>
      </c>
      <c r="R161" s="7">
        <v>141.07</v>
      </c>
      <c r="S161" s="7">
        <v>141.07</v>
      </c>
      <c r="T161" s="7">
        <v>141.07</v>
      </c>
      <c r="U161" s="7">
        <v>141.07</v>
      </c>
      <c r="V161" s="7">
        <v>141.07</v>
      </c>
      <c r="W161" s="7">
        <v>141.07</v>
      </c>
      <c r="X161" s="7">
        <v>141.07</v>
      </c>
      <c r="Y161" s="7">
        <v>141.07</v>
      </c>
      <c r="Z161" s="7">
        <v>141.07</v>
      </c>
      <c r="AA161" s="7">
        <v>141.07</v>
      </c>
      <c r="AB161" s="7">
        <v>141.07</v>
      </c>
      <c r="AC161" s="7">
        <v>141.07</v>
      </c>
      <c r="AD161" s="7">
        <v>141.07</v>
      </c>
      <c r="AE161" s="7">
        <v>141.07</v>
      </c>
      <c r="AF161" s="7">
        <v>141.07</v>
      </c>
      <c r="AG161" s="7">
        <v>141.07</v>
      </c>
      <c r="AH161" s="7">
        <v>141.07</v>
      </c>
      <c r="AI161" s="7">
        <v>141.07</v>
      </c>
      <c r="AJ161" s="7">
        <v>141.07</v>
      </c>
      <c r="AK161" s="7">
        <v>141.07</v>
      </c>
      <c r="AL161" s="7">
        <v>141.07</v>
      </c>
      <c r="AM161" s="7">
        <v>141.07</v>
      </c>
      <c r="AN161" s="7">
        <v>141.07</v>
      </c>
      <c r="AO161" s="7">
        <v>141.07</v>
      </c>
      <c r="AP161" s="7">
        <v>141.07</v>
      </c>
      <c r="AQ161" s="7">
        <v>141.07</v>
      </c>
      <c r="AR161" s="7">
        <v>141.07</v>
      </c>
      <c r="AS161" s="7">
        <v>141.07</v>
      </c>
      <c r="AT161" s="7">
        <v>141.07</v>
      </c>
      <c r="AU161" s="7">
        <v>141.07</v>
      </c>
      <c r="AV161" s="7">
        <v>141.07</v>
      </c>
      <c r="AW161" s="7">
        <v>141.07</v>
      </c>
    </row>
    <row r="162" spans="1:49" ht="12.75">
      <c r="A162" s="24" t="s">
        <v>6</v>
      </c>
      <c r="B162" s="25">
        <v>2572.54</v>
      </c>
      <c r="C162" s="25">
        <v>2589.76</v>
      </c>
      <c r="D162" s="25">
        <v>2557.4</v>
      </c>
      <c r="E162" s="25">
        <v>2624.13</v>
      </c>
      <c r="F162" s="25">
        <v>2771.96</v>
      </c>
      <c r="G162" s="25">
        <v>2794.02</v>
      </c>
      <c r="H162" s="25">
        <v>2790.6</v>
      </c>
      <c r="I162" s="25">
        <v>2825.1</v>
      </c>
      <c r="J162" s="25">
        <v>2896.43</v>
      </c>
      <c r="K162" s="25">
        <v>2960.71</v>
      </c>
      <c r="L162" s="37">
        <v>3118.5</v>
      </c>
      <c r="M162" s="38">
        <v>3280.25</v>
      </c>
      <c r="N162" s="38">
        <v>2932.55</v>
      </c>
      <c r="O162" s="38">
        <v>3057.08</v>
      </c>
      <c r="P162" s="38">
        <v>2951.69</v>
      </c>
      <c r="Q162" s="38">
        <v>3178.44</v>
      </c>
      <c r="R162" s="38">
        <v>3300.98</v>
      </c>
      <c r="S162" s="38">
        <v>3106.71</v>
      </c>
      <c r="T162" s="39">
        <v>2920.5</v>
      </c>
      <c r="U162" s="39">
        <v>2833.68</v>
      </c>
      <c r="V162" s="39">
        <v>2750.19</v>
      </c>
      <c r="W162" s="39">
        <v>2838.95</v>
      </c>
      <c r="X162" s="39">
        <v>2832.03</v>
      </c>
      <c r="Y162" s="39">
        <v>2746.98</v>
      </c>
      <c r="Z162" s="39">
        <v>2771.34</v>
      </c>
      <c r="AA162" s="39">
        <v>2720.81</v>
      </c>
      <c r="AB162" s="39">
        <v>2520.99</v>
      </c>
      <c r="AC162" s="39">
        <v>2432.59</v>
      </c>
      <c r="AD162" s="39">
        <v>2419.33</v>
      </c>
      <c r="AE162" s="39">
        <v>2598.38</v>
      </c>
      <c r="AF162" s="39">
        <v>2435.89</v>
      </c>
      <c r="AG162" s="39">
        <v>2437.06</v>
      </c>
      <c r="AH162" s="39">
        <v>2433.73</v>
      </c>
      <c r="AI162" s="39">
        <v>2431.92</v>
      </c>
      <c r="AJ162" s="39">
        <v>2483.99</v>
      </c>
      <c r="AK162" s="39">
        <v>2487.01</v>
      </c>
      <c r="AL162" s="39">
        <v>2509.17</v>
      </c>
      <c r="AM162" s="39">
        <v>2589.54</v>
      </c>
      <c r="AN162" s="39">
        <v>2677.8</v>
      </c>
      <c r="AO162" s="39">
        <v>2646.39</v>
      </c>
      <c r="AP162" s="39">
        <v>2611.67</v>
      </c>
      <c r="AQ162" s="39">
        <v>2589.86</v>
      </c>
      <c r="AR162" s="41">
        <v>2572.42</v>
      </c>
      <c r="AS162" s="39">
        <v>2579.86</v>
      </c>
      <c r="AT162" s="39">
        <v>2491.71</v>
      </c>
      <c r="AU162" s="39">
        <v>2520.24</v>
      </c>
      <c r="AV162" s="39">
        <v>2712.92</v>
      </c>
      <c r="AW162" s="39">
        <v>2655.02</v>
      </c>
    </row>
    <row r="163" ht="12.75">
      <c r="A163" s="30" t="s">
        <v>8</v>
      </c>
    </row>
    <row r="165" spans="1:50" ht="12.75">
      <c r="A165" s="15"/>
      <c r="B165" s="35">
        <v>42010</v>
      </c>
      <c r="C165" s="35">
        <v>42017</v>
      </c>
      <c r="D165" s="35">
        <v>42024</v>
      </c>
      <c r="E165" s="35">
        <v>42031</v>
      </c>
      <c r="F165" s="35">
        <v>42038</v>
      </c>
      <c r="G165" s="35">
        <v>42045</v>
      </c>
      <c r="H165" s="35">
        <v>42052</v>
      </c>
      <c r="I165" s="35">
        <v>42059</v>
      </c>
      <c r="J165" s="35">
        <v>42066</v>
      </c>
      <c r="K165" s="35">
        <v>42073</v>
      </c>
      <c r="L165" s="35">
        <v>42080</v>
      </c>
      <c r="M165" s="35">
        <v>42087</v>
      </c>
      <c r="N165" s="35">
        <v>42094</v>
      </c>
      <c r="O165" s="35">
        <v>42101</v>
      </c>
      <c r="P165" s="35">
        <v>42108</v>
      </c>
      <c r="Q165" s="35">
        <v>42115</v>
      </c>
      <c r="R165" s="35">
        <v>42122</v>
      </c>
      <c r="S165" s="35">
        <v>42129</v>
      </c>
      <c r="T165" s="35">
        <v>42136</v>
      </c>
      <c r="U165" s="35">
        <v>42143</v>
      </c>
      <c r="V165" s="35">
        <v>42150</v>
      </c>
      <c r="W165" s="35">
        <v>42157</v>
      </c>
      <c r="X165" s="35">
        <v>42164</v>
      </c>
      <c r="Y165" s="35">
        <v>42171</v>
      </c>
      <c r="Z165" s="35">
        <v>42178</v>
      </c>
      <c r="AA165" s="35">
        <v>42185</v>
      </c>
      <c r="AB165" s="35">
        <v>42192</v>
      </c>
      <c r="AC165" s="35">
        <v>42199</v>
      </c>
      <c r="AD165" s="35">
        <v>42206</v>
      </c>
      <c r="AE165" s="35">
        <v>42220</v>
      </c>
      <c r="AF165" s="35">
        <v>42227</v>
      </c>
      <c r="AG165" s="35">
        <v>42234</v>
      </c>
      <c r="AH165" s="35">
        <v>42241</v>
      </c>
      <c r="AI165" s="35">
        <v>42248</v>
      </c>
      <c r="AJ165" s="35">
        <v>42255</v>
      </c>
      <c r="AK165" s="35">
        <v>42262</v>
      </c>
      <c r="AL165" s="35">
        <v>42269</v>
      </c>
      <c r="AM165" s="35">
        <v>42276</v>
      </c>
      <c r="AN165" s="35">
        <v>42283</v>
      </c>
      <c r="AO165" s="35">
        <v>42290</v>
      </c>
      <c r="AP165" s="35">
        <v>42297</v>
      </c>
      <c r="AQ165" s="35">
        <v>42304</v>
      </c>
      <c r="AR165" s="35">
        <v>42311</v>
      </c>
      <c r="AS165" s="35">
        <v>42318</v>
      </c>
      <c r="AT165" s="35">
        <v>42325</v>
      </c>
      <c r="AU165" s="35">
        <v>42332</v>
      </c>
      <c r="AV165" s="35">
        <v>42339</v>
      </c>
      <c r="AW165" s="35">
        <v>42346</v>
      </c>
      <c r="AX165" s="35">
        <v>42353</v>
      </c>
    </row>
    <row r="166" spans="1:50" ht="12.75">
      <c r="A166" s="5" t="s">
        <v>2</v>
      </c>
      <c r="B166" s="6">
        <v>278</v>
      </c>
      <c r="C166" s="6">
        <v>262</v>
      </c>
      <c r="D166" s="6">
        <v>260</v>
      </c>
      <c r="E166" s="6">
        <v>248</v>
      </c>
      <c r="F166" s="6">
        <v>254</v>
      </c>
      <c r="G166" s="6">
        <v>253</v>
      </c>
      <c r="H166" s="6">
        <v>255</v>
      </c>
      <c r="I166" s="6">
        <v>245</v>
      </c>
      <c r="J166" s="6">
        <v>244</v>
      </c>
      <c r="K166" s="6">
        <v>245</v>
      </c>
      <c r="L166" s="6">
        <v>249</v>
      </c>
      <c r="M166" s="6">
        <v>257</v>
      </c>
      <c r="N166" s="6">
        <v>253</v>
      </c>
      <c r="O166" s="6">
        <v>254</v>
      </c>
      <c r="P166" s="6">
        <v>238</v>
      </c>
      <c r="Q166" s="6">
        <v>235</v>
      </c>
      <c r="R166" s="6">
        <v>228</v>
      </c>
      <c r="S166" s="6">
        <v>220</v>
      </c>
      <c r="T166" s="6">
        <v>229</v>
      </c>
      <c r="U166" s="6">
        <v>238</v>
      </c>
      <c r="V166" s="6">
        <v>238</v>
      </c>
      <c r="W166" s="6">
        <v>241</v>
      </c>
      <c r="X166" s="6">
        <v>244</v>
      </c>
      <c r="Y166" s="6">
        <v>228</v>
      </c>
      <c r="Z166" s="6">
        <v>237</v>
      </c>
      <c r="AA166" s="6">
        <v>260</v>
      </c>
      <c r="AB166" s="6">
        <v>252</v>
      </c>
      <c r="AC166" s="6">
        <v>247</v>
      </c>
      <c r="AD166" s="6">
        <v>227</v>
      </c>
      <c r="AE166" s="6">
        <v>215</v>
      </c>
      <c r="AF166" s="6">
        <v>220</v>
      </c>
      <c r="AG166" s="6">
        <v>215</v>
      </c>
      <c r="AH166" s="6">
        <v>213</v>
      </c>
      <c r="AI166" s="6">
        <v>211</v>
      </c>
      <c r="AJ166" s="6">
        <v>218</v>
      </c>
      <c r="AK166" s="6">
        <v>221</v>
      </c>
      <c r="AL166" s="6">
        <v>220</v>
      </c>
      <c r="AM166" s="6">
        <v>222</v>
      </c>
      <c r="AN166" s="6">
        <v>228</v>
      </c>
      <c r="AO166" s="6">
        <v>225</v>
      </c>
      <c r="AP166" s="6">
        <v>214</v>
      </c>
      <c r="AQ166" s="6">
        <v>216</v>
      </c>
      <c r="AR166" s="6">
        <v>217</v>
      </c>
      <c r="AS166" s="6">
        <v>208</v>
      </c>
      <c r="AT166" s="6">
        <v>209</v>
      </c>
      <c r="AU166" s="6">
        <v>210</v>
      </c>
      <c r="AV166" s="6">
        <v>208</v>
      </c>
      <c r="AW166" s="6">
        <v>208</v>
      </c>
      <c r="AX166" s="6">
        <v>219</v>
      </c>
    </row>
    <row r="167" spans="1:50" ht="12.75">
      <c r="A167" s="9" t="s">
        <v>4</v>
      </c>
      <c r="B167" s="36" t="s">
        <v>12</v>
      </c>
      <c r="C167" s="36" t="s">
        <v>12</v>
      </c>
      <c r="D167" s="36" t="s">
        <v>12</v>
      </c>
      <c r="E167" s="36" t="s">
        <v>12</v>
      </c>
      <c r="F167" s="36" t="s">
        <v>12</v>
      </c>
      <c r="G167" s="36" t="s">
        <v>12</v>
      </c>
      <c r="H167" s="36" t="s">
        <v>12</v>
      </c>
      <c r="I167" s="36" t="s">
        <v>12</v>
      </c>
      <c r="J167" s="36" t="s">
        <v>12</v>
      </c>
      <c r="K167" s="36" t="s">
        <v>12</v>
      </c>
      <c r="L167" s="36" t="s">
        <v>12</v>
      </c>
      <c r="M167" s="36" t="s">
        <v>12</v>
      </c>
      <c r="N167" s="36" t="s">
        <v>12</v>
      </c>
      <c r="O167" s="36" t="s">
        <v>12</v>
      </c>
      <c r="P167" s="36" t="s">
        <v>12</v>
      </c>
      <c r="Q167" s="36" t="s">
        <v>12</v>
      </c>
      <c r="R167" s="36" t="s">
        <v>12</v>
      </c>
      <c r="S167" s="36" t="s">
        <v>12</v>
      </c>
      <c r="T167" s="36" t="s">
        <v>12</v>
      </c>
      <c r="U167" s="36" t="s">
        <v>12</v>
      </c>
      <c r="V167" s="36" t="s">
        <v>12</v>
      </c>
      <c r="W167" s="36" t="s">
        <v>12</v>
      </c>
      <c r="X167" s="36" t="s">
        <v>12</v>
      </c>
      <c r="Y167" s="36" t="s">
        <v>12</v>
      </c>
      <c r="Z167" s="36" t="s">
        <v>12</v>
      </c>
      <c r="AA167" s="36" t="s">
        <v>12</v>
      </c>
      <c r="AB167" s="36" t="s">
        <v>12</v>
      </c>
      <c r="AC167" s="36" t="s">
        <v>12</v>
      </c>
      <c r="AD167" s="36" t="s">
        <v>12</v>
      </c>
      <c r="AE167" s="36" t="s">
        <v>12</v>
      </c>
      <c r="AF167" s="36" t="s">
        <v>12</v>
      </c>
      <c r="AG167" s="36" t="s">
        <v>12</v>
      </c>
      <c r="AH167" s="36" t="s">
        <v>12</v>
      </c>
      <c r="AI167" s="36" t="s">
        <v>12</v>
      </c>
      <c r="AJ167" s="36" t="s">
        <v>12</v>
      </c>
      <c r="AK167" s="36" t="s">
        <v>12</v>
      </c>
      <c r="AL167" s="36" t="s">
        <v>12</v>
      </c>
      <c r="AM167" s="36" t="s">
        <v>12</v>
      </c>
      <c r="AN167" s="36" t="s">
        <v>12</v>
      </c>
      <c r="AO167" s="36" t="s">
        <v>12</v>
      </c>
      <c r="AP167" s="36" t="s">
        <v>12</v>
      </c>
      <c r="AQ167" s="36" t="s">
        <v>12</v>
      </c>
      <c r="AR167" s="36" t="s">
        <v>12</v>
      </c>
      <c r="AS167" s="36" t="s">
        <v>12</v>
      </c>
      <c r="AT167" s="36" t="s">
        <v>12</v>
      </c>
      <c r="AU167" s="36" t="s">
        <v>12</v>
      </c>
      <c r="AV167" s="36" t="s">
        <v>12</v>
      </c>
      <c r="AW167" s="36" t="s">
        <v>12</v>
      </c>
      <c r="AX167" s="36" t="s">
        <v>12</v>
      </c>
    </row>
    <row r="168" spans="1:50" ht="12.75">
      <c r="A168" s="20" t="s">
        <v>0</v>
      </c>
      <c r="B168" s="21">
        <v>11.6906</v>
      </c>
      <c r="C168" s="21">
        <v>11.5056</v>
      </c>
      <c r="D168" s="21">
        <v>11.6582</v>
      </c>
      <c r="E168" s="21">
        <v>11.4551</v>
      </c>
      <c r="F168" s="21">
        <v>11.5269</v>
      </c>
      <c r="G168" s="21">
        <v>11.5689</v>
      </c>
      <c r="H168" s="21">
        <v>11.6433</v>
      </c>
      <c r="I168" s="21">
        <v>11.6664</v>
      </c>
      <c r="J168" s="21">
        <v>11.7325</v>
      </c>
      <c r="K168" s="21">
        <v>12.1606</v>
      </c>
      <c r="L168" s="21">
        <v>12.3922</v>
      </c>
      <c r="M168" s="21">
        <v>11.9287</v>
      </c>
      <c r="N168" s="21">
        <v>12.1494</v>
      </c>
      <c r="O168" s="21">
        <v>11.8066</v>
      </c>
      <c r="P168" s="21">
        <v>11.9982</v>
      </c>
      <c r="Q168" s="21">
        <v>12.1423</v>
      </c>
      <c r="R168" s="21">
        <v>11.8135</v>
      </c>
      <c r="S168" s="21">
        <v>12.0625</v>
      </c>
      <c r="T168" s="21">
        <v>12.079</v>
      </c>
      <c r="U168" s="21">
        <v>11.8861</v>
      </c>
      <c r="V168" s="21">
        <v>11.9641</v>
      </c>
      <c r="W168" s="21">
        <v>12.2326</v>
      </c>
      <c r="X168" s="21">
        <v>12.4816</v>
      </c>
      <c r="Y168" s="21">
        <v>12.4091</v>
      </c>
      <c r="Z168" s="21">
        <v>12.1592</v>
      </c>
      <c r="AA168" s="21">
        <v>12.1471</v>
      </c>
      <c r="AB168" s="21">
        <v>12.3938</v>
      </c>
      <c r="AC168" s="21">
        <v>12.453</v>
      </c>
      <c r="AD168" s="21">
        <v>12.4386</v>
      </c>
      <c r="AE168" s="21">
        <v>12.6551</v>
      </c>
      <c r="AF168" s="21">
        <v>12.7571</v>
      </c>
      <c r="AG168" s="21">
        <v>12.9066</v>
      </c>
      <c r="AH168" s="21">
        <v>13.1462</v>
      </c>
      <c r="AI168" s="21">
        <v>13.25</v>
      </c>
      <c r="AJ168" s="21">
        <v>13.9608</v>
      </c>
      <c r="AK168" s="21">
        <v>13.4894</v>
      </c>
      <c r="AL168" s="21">
        <v>13.4699</v>
      </c>
      <c r="AM168" s="21">
        <v>14.1236</v>
      </c>
      <c r="AN168" s="21">
        <v>13.621</v>
      </c>
      <c r="AO168" s="21">
        <v>13.4387</v>
      </c>
      <c r="AP168" s="21">
        <v>13.2643</v>
      </c>
      <c r="AQ168" s="21">
        <v>13.6571</v>
      </c>
      <c r="AR168" s="21">
        <v>13.7436</v>
      </c>
      <c r="AS168" s="21">
        <v>14.277</v>
      </c>
      <c r="AT168" s="21">
        <v>14.3593</v>
      </c>
      <c r="AU168" s="21">
        <v>14.0043</v>
      </c>
      <c r="AV168" s="21">
        <v>14.4036</v>
      </c>
      <c r="AW168" s="21">
        <v>14.5219</v>
      </c>
      <c r="AX168" s="21">
        <v>14.9751</v>
      </c>
    </row>
    <row r="169" spans="1:50" ht="12.75">
      <c r="A169" s="8" t="s">
        <v>3</v>
      </c>
      <c r="B169" s="7">
        <v>3249.99</v>
      </c>
      <c r="C169" s="7">
        <v>3014.47</v>
      </c>
      <c r="D169" s="7">
        <v>3031.13</v>
      </c>
      <c r="E169" s="7">
        <v>2840.86</v>
      </c>
      <c r="F169" s="7">
        <v>2927.83</v>
      </c>
      <c r="G169" s="7">
        <v>2926.93</v>
      </c>
      <c r="H169" s="7">
        <v>2969.04</v>
      </c>
      <c r="I169" s="7">
        <v>2858.27</v>
      </c>
      <c r="J169" s="7">
        <v>2862.73</v>
      </c>
      <c r="K169" s="7">
        <v>2979.35</v>
      </c>
      <c r="L169" s="7">
        <v>3085.66</v>
      </c>
      <c r="M169" s="7">
        <v>3065.68</v>
      </c>
      <c r="N169" s="7">
        <v>3073.8</v>
      </c>
      <c r="O169" s="7">
        <v>2998.88</v>
      </c>
      <c r="P169" s="7">
        <v>2855.57</v>
      </c>
      <c r="Q169" s="7">
        <v>2853.44</v>
      </c>
      <c r="R169" s="7">
        <v>2693.48</v>
      </c>
      <c r="S169" s="7">
        <v>2653.75</v>
      </c>
      <c r="T169" s="7">
        <v>2766.09</v>
      </c>
      <c r="U169" s="7">
        <v>2828.89</v>
      </c>
      <c r="V169" s="7">
        <v>2847.46</v>
      </c>
      <c r="W169" s="7">
        <v>2948.06</v>
      </c>
      <c r="X169" s="7">
        <v>3045.51</v>
      </c>
      <c r="Y169" s="7">
        <v>2829.27</v>
      </c>
      <c r="Z169" s="7">
        <v>2881.73</v>
      </c>
      <c r="AA169" s="7">
        <v>3158.25</v>
      </c>
      <c r="AB169" s="7">
        <v>3123.24</v>
      </c>
      <c r="AC169" s="7">
        <v>3075.89</v>
      </c>
      <c r="AD169" s="7">
        <v>2823.56</v>
      </c>
      <c r="AE169" s="7">
        <v>2720.85</v>
      </c>
      <c r="AF169" s="7">
        <v>2806.56</v>
      </c>
      <c r="AG169" s="7">
        <v>2774.92</v>
      </c>
      <c r="AH169" s="7">
        <v>2800.14</v>
      </c>
      <c r="AI169" s="7">
        <v>2795.75</v>
      </c>
      <c r="AJ169" s="7">
        <v>3043.45</v>
      </c>
      <c r="AK169" s="7">
        <v>2981.16</v>
      </c>
      <c r="AL169" s="7">
        <v>2963.38</v>
      </c>
      <c r="AM169" s="7">
        <v>3135.44</v>
      </c>
      <c r="AN169" s="7">
        <v>3105.59</v>
      </c>
      <c r="AO169" s="7">
        <v>3023.71</v>
      </c>
      <c r="AP169" s="7">
        <v>2838.56</v>
      </c>
      <c r="AQ169" s="7">
        <v>2949.93</v>
      </c>
      <c r="AR169" s="7">
        <v>2982.36</v>
      </c>
      <c r="AS169" s="7">
        <v>2969.62</v>
      </c>
      <c r="AT169" s="7">
        <v>3001.09</v>
      </c>
      <c r="AU169" s="7">
        <v>2940.9</v>
      </c>
      <c r="AV169" s="7">
        <v>2995.95</v>
      </c>
      <c r="AW169" s="7">
        <v>3020.56</v>
      </c>
      <c r="AX169" s="7">
        <v>3279.55</v>
      </c>
    </row>
    <row r="170" spans="1:50" ht="12.75">
      <c r="A170" s="23" t="s">
        <v>5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2.75">
      <c r="A171" s="8" t="s">
        <v>1</v>
      </c>
      <c r="B171" s="7">
        <v>24.71</v>
      </c>
      <c r="C171" s="7">
        <v>22.92</v>
      </c>
      <c r="D171" s="7">
        <v>23.04</v>
      </c>
      <c r="E171" s="7">
        <v>21.6</v>
      </c>
      <c r="F171" s="7">
        <v>22.26</v>
      </c>
      <c r="G171" s="7">
        <v>22.25</v>
      </c>
      <c r="H171" s="7">
        <v>22.57</v>
      </c>
      <c r="I171" s="7">
        <v>21.73</v>
      </c>
      <c r="J171" s="7">
        <v>21.76</v>
      </c>
      <c r="K171" s="7">
        <v>22.65</v>
      </c>
      <c r="L171" s="7">
        <v>23.46</v>
      </c>
      <c r="M171" s="7">
        <v>23.31</v>
      </c>
      <c r="N171" s="7">
        <v>23.37</v>
      </c>
      <c r="O171" s="7">
        <v>22.8</v>
      </c>
      <c r="P171" s="7">
        <v>21.71</v>
      </c>
      <c r="Q171" s="7">
        <v>21.69</v>
      </c>
      <c r="R171" s="7">
        <v>20.48</v>
      </c>
      <c r="S171" s="7">
        <v>20.18</v>
      </c>
      <c r="T171" s="7">
        <v>21.03</v>
      </c>
      <c r="U171" s="7">
        <v>21.51</v>
      </c>
      <c r="V171" s="7">
        <v>21.65</v>
      </c>
      <c r="W171" s="7">
        <v>22.41</v>
      </c>
      <c r="X171" s="7">
        <v>23.15</v>
      </c>
      <c r="Y171" s="7">
        <v>21.51</v>
      </c>
      <c r="Z171" s="7">
        <v>21.91</v>
      </c>
      <c r="AA171" s="7">
        <v>24.01</v>
      </c>
      <c r="AB171" s="7">
        <v>23.75</v>
      </c>
      <c r="AC171" s="7">
        <v>23.39</v>
      </c>
      <c r="AD171" s="7">
        <v>21.47</v>
      </c>
      <c r="AE171" s="7">
        <v>21.24</v>
      </c>
      <c r="AF171" s="7">
        <v>21.91</v>
      </c>
      <c r="AG171" s="7">
        <v>21.67</v>
      </c>
      <c r="AH171" s="7">
        <v>21.86</v>
      </c>
      <c r="AI171" s="7">
        <v>21.83</v>
      </c>
      <c r="AJ171" s="7">
        <v>23.76</v>
      </c>
      <c r="AK171" s="7">
        <v>23.28</v>
      </c>
      <c r="AL171" s="7">
        <v>23.14</v>
      </c>
      <c r="AM171" s="7">
        <v>24.48</v>
      </c>
      <c r="AN171" s="7">
        <v>24.25</v>
      </c>
      <c r="AO171" s="7">
        <v>23.61</v>
      </c>
      <c r="AP171" s="7">
        <v>22.16</v>
      </c>
      <c r="AQ171" s="7">
        <v>23.03</v>
      </c>
      <c r="AR171" s="7">
        <v>23.29</v>
      </c>
      <c r="AS171" s="7">
        <v>23.19</v>
      </c>
      <c r="AT171" s="7">
        <v>23.43</v>
      </c>
      <c r="AU171" s="7">
        <v>23.57</v>
      </c>
      <c r="AV171" s="7">
        <v>24.01</v>
      </c>
      <c r="AW171" s="7">
        <v>24.21</v>
      </c>
      <c r="AX171" s="7">
        <v>26.28</v>
      </c>
    </row>
    <row r="172" spans="1:50" ht="12.75">
      <c r="A172" s="8" t="s">
        <v>10</v>
      </c>
      <c r="B172" s="7">
        <v>400.09</v>
      </c>
      <c r="C172" s="7">
        <v>400.09</v>
      </c>
      <c r="D172" s="7">
        <v>400.09</v>
      </c>
      <c r="E172" s="7">
        <v>400.09</v>
      </c>
      <c r="F172" s="7">
        <v>400.09</v>
      </c>
      <c r="G172" s="7">
        <v>400.09</v>
      </c>
      <c r="H172" s="7">
        <v>400.09</v>
      </c>
      <c r="I172" s="7">
        <v>400.09</v>
      </c>
      <c r="J172" s="7">
        <v>400.09</v>
      </c>
      <c r="K172" s="7">
        <v>400.09</v>
      </c>
      <c r="L172" s="7">
        <v>400.09</v>
      </c>
      <c r="M172" s="7">
        <v>400.09</v>
      </c>
      <c r="N172" s="7">
        <v>400.09</v>
      </c>
      <c r="O172" s="7">
        <v>400.09</v>
      </c>
      <c r="P172" s="7">
        <v>400.09</v>
      </c>
      <c r="Q172" s="7">
        <v>400.09</v>
      </c>
      <c r="R172" s="7">
        <v>400.09</v>
      </c>
      <c r="S172" s="7">
        <v>432.09</v>
      </c>
      <c r="T172" s="7">
        <v>432.09</v>
      </c>
      <c r="U172" s="7">
        <v>432.09</v>
      </c>
      <c r="V172" s="7">
        <v>432.09</v>
      </c>
      <c r="W172" s="7">
        <v>432.09</v>
      </c>
      <c r="X172" s="7">
        <v>432.09</v>
      </c>
      <c r="Y172" s="7">
        <v>432.09</v>
      </c>
      <c r="Z172" s="7">
        <v>432.09</v>
      </c>
      <c r="AA172" s="7">
        <v>432.09</v>
      </c>
      <c r="AB172" s="7">
        <v>432.09</v>
      </c>
      <c r="AC172" s="7">
        <v>432.09</v>
      </c>
      <c r="AD172" s="7">
        <v>432.09</v>
      </c>
      <c r="AE172" s="7">
        <v>432.09</v>
      </c>
      <c r="AF172" s="7">
        <v>432.09</v>
      </c>
      <c r="AG172" s="7">
        <v>432.09</v>
      </c>
      <c r="AH172" s="7">
        <v>432.09</v>
      </c>
      <c r="AI172" s="7">
        <v>432.09</v>
      </c>
      <c r="AJ172" s="7">
        <v>432.09</v>
      </c>
      <c r="AK172" s="7">
        <v>432.09</v>
      </c>
      <c r="AL172" s="7">
        <v>432.09</v>
      </c>
      <c r="AM172" s="7">
        <v>432.09</v>
      </c>
      <c r="AN172" s="7">
        <v>432.09</v>
      </c>
      <c r="AO172" s="7">
        <v>432.09</v>
      </c>
      <c r="AP172" s="7">
        <v>432.09</v>
      </c>
      <c r="AQ172" s="7">
        <v>432.09</v>
      </c>
      <c r="AR172" s="7">
        <v>432.09</v>
      </c>
      <c r="AS172" s="7">
        <v>432.09</v>
      </c>
      <c r="AT172" s="7">
        <v>432.09</v>
      </c>
      <c r="AU172" s="7">
        <v>432.09</v>
      </c>
      <c r="AV172" s="7">
        <v>432.09</v>
      </c>
      <c r="AW172" s="7">
        <v>432.09</v>
      </c>
      <c r="AX172" s="7">
        <v>432.09</v>
      </c>
    </row>
    <row r="173" spans="1:50" ht="12.75">
      <c r="A173" s="10" t="s">
        <v>11</v>
      </c>
      <c r="B173" s="7">
        <v>141.07</v>
      </c>
      <c r="C173" s="7">
        <v>141.07</v>
      </c>
      <c r="D173" s="7">
        <v>141.07</v>
      </c>
      <c r="E173" s="7">
        <v>141.07</v>
      </c>
      <c r="F173" s="7">
        <v>141.07</v>
      </c>
      <c r="G173" s="7">
        <v>141.07</v>
      </c>
      <c r="H173" s="7">
        <v>141.07</v>
      </c>
      <c r="I173" s="7">
        <v>141.07</v>
      </c>
      <c r="J173" s="7">
        <v>141.07</v>
      </c>
      <c r="K173" s="7">
        <v>141.07</v>
      </c>
      <c r="L173" s="7">
        <v>141.07</v>
      </c>
      <c r="M173" s="7">
        <v>141.07</v>
      </c>
      <c r="N173" s="7">
        <v>141.07</v>
      </c>
      <c r="O173" s="7">
        <v>141.07</v>
      </c>
      <c r="P173" s="7">
        <v>141.07</v>
      </c>
      <c r="Q173" s="7">
        <v>141.07</v>
      </c>
      <c r="R173" s="7">
        <v>154.27</v>
      </c>
      <c r="S173" s="7">
        <v>154.27</v>
      </c>
      <c r="T173" s="7">
        <v>154.27</v>
      </c>
      <c r="U173" s="7">
        <v>154.27</v>
      </c>
      <c r="V173" s="7">
        <v>154.27</v>
      </c>
      <c r="W173" s="7">
        <v>154.27</v>
      </c>
      <c r="X173" s="7">
        <v>154.27</v>
      </c>
      <c r="Y173" s="7">
        <v>151.72</v>
      </c>
      <c r="Z173" s="7">
        <v>151.72</v>
      </c>
      <c r="AA173" s="7">
        <v>151.72</v>
      </c>
      <c r="AB173" s="7">
        <v>151.72</v>
      </c>
      <c r="AC173" s="7">
        <v>151.72</v>
      </c>
      <c r="AD173" s="7">
        <v>151.72</v>
      </c>
      <c r="AE173" s="7">
        <v>151.72</v>
      </c>
      <c r="AF173" s="7">
        <v>151.72</v>
      </c>
      <c r="AG173" s="7">
        <v>151.72</v>
      </c>
      <c r="AH173" s="7">
        <v>151.72</v>
      </c>
      <c r="AI173" s="7">
        <v>151.72</v>
      </c>
      <c r="AJ173" s="7">
        <v>151.72</v>
      </c>
      <c r="AK173" s="7">
        <v>151.72</v>
      </c>
      <c r="AL173" s="7">
        <v>151.72</v>
      </c>
      <c r="AM173" s="7">
        <v>151.72</v>
      </c>
      <c r="AN173" s="7">
        <v>151.72</v>
      </c>
      <c r="AO173" s="7">
        <v>151.72</v>
      </c>
      <c r="AP173" s="7">
        <v>151.72</v>
      </c>
      <c r="AQ173" s="7">
        <v>151.72</v>
      </c>
      <c r="AR173" s="7">
        <v>151.72</v>
      </c>
      <c r="AS173" s="7">
        <v>151.72</v>
      </c>
      <c r="AT173" s="7">
        <v>151.72</v>
      </c>
      <c r="AU173" s="7">
        <v>151.72</v>
      </c>
      <c r="AV173" s="7">
        <v>151.72</v>
      </c>
      <c r="AW173" s="7">
        <v>151.72</v>
      </c>
      <c r="AX173" s="7">
        <v>151.72</v>
      </c>
    </row>
    <row r="174" spans="1:50" ht="12.75">
      <c r="A174" s="24" t="s">
        <v>6</v>
      </c>
      <c r="B174" s="25">
        <v>2684.12</v>
      </c>
      <c r="C174" s="25">
        <v>2450.39</v>
      </c>
      <c r="D174" s="25">
        <v>2466.93</v>
      </c>
      <c r="E174" s="25">
        <v>2278.1</v>
      </c>
      <c r="F174" s="25">
        <v>2364.41</v>
      </c>
      <c r="G174" s="25">
        <v>2363.52</v>
      </c>
      <c r="H174" s="25">
        <v>2405.31</v>
      </c>
      <c r="I174" s="25">
        <v>2295.38</v>
      </c>
      <c r="J174" s="25">
        <v>2299.81</v>
      </c>
      <c r="K174" s="25">
        <v>2415.54</v>
      </c>
      <c r="L174" s="25">
        <v>2521.04</v>
      </c>
      <c r="M174" s="25">
        <v>2501.21</v>
      </c>
      <c r="N174" s="25">
        <v>2509.27</v>
      </c>
      <c r="O174" s="25">
        <v>2434.92</v>
      </c>
      <c r="P174" s="25">
        <v>2292.7</v>
      </c>
      <c r="Q174" s="25">
        <v>2290.59</v>
      </c>
      <c r="R174" s="25">
        <v>2118.64</v>
      </c>
      <c r="S174" s="25">
        <v>2047.21</v>
      </c>
      <c r="T174" s="25">
        <v>2158.7</v>
      </c>
      <c r="U174" s="25">
        <v>2221.02</v>
      </c>
      <c r="V174" s="25">
        <v>2239.45</v>
      </c>
      <c r="W174" s="25">
        <v>2339.29</v>
      </c>
      <c r="X174" s="25">
        <v>2436</v>
      </c>
      <c r="Y174" s="25">
        <v>2223.95</v>
      </c>
      <c r="Z174" s="25">
        <v>2276.01</v>
      </c>
      <c r="AA174" s="25">
        <v>2550.43</v>
      </c>
      <c r="AB174" s="25">
        <v>2515.68</v>
      </c>
      <c r="AC174" s="25">
        <v>2468.69</v>
      </c>
      <c r="AD174" s="25">
        <v>2218.28</v>
      </c>
      <c r="AE174" s="25">
        <v>2115.8</v>
      </c>
      <c r="AF174" s="25">
        <v>2200.84</v>
      </c>
      <c r="AG174" s="25">
        <v>2169.44</v>
      </c>
      <c r="AH174" s="25">
        <v>2194.47</v>
      </c>
      <c r="AI174" s="25">
        <v>2190.11</v>
      </c>
      <c r="AJ174" s="25">
        <v>2435.88</v>
      </c>
      <c r="AK174" s="25">
        <v>2374.07</v>
      </c>
      <c r="AL174" s="25">
        <v>2356.43</v>
      </c>
      <c r="AM174" s="25">
        <v>2527.15</v>
      </c>
      <c r="AN174" s="25">
        <v>2497.53</v>
      </c>
      <c r="AO174" s="25">
        <v>2416.29</v>
      </c>
      <c r="AP174" s="25">
        <v>2232.59</v>
      </c>
      <c r="AQ174" s="25">
        <v>2343.09</v>
      </c>
      <c r="AR174" s="25">
        <v>2375.26</v>
      </c>
      <c r="AS174" s="25">
        <v>2362.62</v>
      </c>
      <c r="AT174" s="25">
        <v>2393.85</v>
      </c>
      <c r="AU174" s="25">
        <v>2333.52</v>
      </c>
      <c r="AV174" s="25">
        <v>2388.13</v>
      </c>
      <c r="AW174" s="25">
        <v>2412.54</v>
      </c>
      <c r="AX174" s="25">
        <v>2669.46</v>
      </c>
    </row>
    <row r="175" ht="12.75">
      <c r="A175" s="30" t="s">
        <v>8</v>
      </c>
    </row>
    <row r="177" spans="1:50" ht="12.75">
      <c r="A177" s="15"/>
      <c r="B177" s="35">
        <v>42374</v>
      </c>
      <c r="C177" s="35">
        <v>42381</v>
      </c>
      <c r="D177" s="35">
        <v>42388</v>
      </c>
      <c r="E177" s="35">
        <v>42395</v>
      </c>
      <c r="F177" s="35">
        <v>42402</v>
      </c>
      <c r="G177" s="35">
        <v>42409</v>
      </c>
      <c r="H177" s="35">
        <v>42416</v>
      </c>
      <c r="I177" s="35">
        <v>42423</v>
      </c>
      <c r="J177" s="35">
        <v>42430</v>
      </c>
      <c r="K177" s="35">
        <v>42437</v>
      </c>
      <c r="L177" s="35">
        <v>42444</v>
      </c>
      <c r="M177" s="35">
        <v>42451</v>
      </c>
      <c r="N177" s="35">
        <v>42458</v>
      </c>
      <c r="O177" s="35">
        <v>42465</v>
      </c>
      <c r="P177" s="35">
        <v>42472</v>
      </c>
      <c r="Q177" s="35">
        <v>42479</v>
      </c>
      <c r="R177" s="35">
        <v>42486</v>
      </c>
      <c r="S177" s="35">
        <v>42493</v>
      </c>
      <c r="T177" s="35">
        <v>42500</v>
      </c>
      <c r="U177" s="35">
        <v>42507</v>
      </c>
      <c r="V177" s="35">
        <v>42514</v>
      </c>
      <c r="W177" s="35">
        <v>42521</v>
      </c>
      <c r="X177" s="35">
        <v>42528</v>
      </c>
      <c r="Y177" s="42">
        <v>42535</v>
      </c>
      <c r="Z177" s="42">
        <v>42542</v>
      </c>
      <c r="AA177" s="42">
        <v>42549</v>
      </c>
      <c r="AB177" s="42">
        <v>42556</v>
      </c>
      <c r="AC177" s="42">
        <v>42563</v>
      </c>
      <c r="AD177" s="42">
        <v>42570</v>
      </c>
      <c r="AE177" s="43">
        <v>42577</v>
      </c>
      <c r="AF177" s="35">
        <v>42584</v>
      </c>
      <c r="AG177" s="35">
        <v>42591</v>
      </c>
      <c r="AH177" s="35">
        <v>42598</v>
      </c>
      <c r="AI177" s="35">
        <v>42605</v>
      </c>
      <c r="AJ177" s="35">
        <v>42612</v>
      </c>
      <c r="AK177" s="35">
        <v>42619</v>
      </c>
      <c r="AL177" s="35">
        <v>42626</v>
      </c>
      <c r="AM177" s="35">
        <v>42633</v>
      </c>
      <c r="AN177" s="35">
        <v>42640</v>
      </c>
      <c r="AO177" s="35">
        <v>42647</v>
      </c>
      <c r="AP177" s="35">
        <v>42654</v>
      </c>
      <c r="AQ177" s="35">
        <v>42661</v>
      </c>
      <c r="AR177" s="35">
        <v>42668</v>
      </c>
      <c r="AS177" s="35">
        <v>42675</v>
      </c>
      <c r="AT177" s="35">
        <v>42682</v>
      </c>
      <c r="AU177" s="35">
        <v>42689</v>
      </c>
      <c r="AV177" s="35">
        <v>42696</v>
      </c>
      <c r="AW177" s="35">
        <v>42703</v>
      </c>
      <c r="AX177" s="35">
        <v>42710</v>
      </c>
    </row>
    <row r="178" spans="1:50" ht="12.75">
      <c r="A178" s="5" t="s">
        <v>2</v>
      </c>
      <c r="B178" s="6">
        <v>209</v>
      </c>
      <c r="C178" s="6">
        <v>217</v>
      </c>
      <c r="D178" s="6">
        <v>214</v>
      </c>
      <c r="E178" s="6">
        <v>215</v>
      </c>
      <c r="F178" s="6">
        <v>211</v>
      </c>
      <c r="G178" s="6">
        <v>204</v>
      </c>
      <c r="H178" s="6">
        <v>205</v>
      </c>
      <c r="I178" s="6">
        <v>201</v>
      </c>
      <c r="J178" s="6">
        <v>198</v>
      </c>
      <c r="K178" s="6">
        <v>208</v>
      </c>
      <c r="L178" s="6">
        <v>215</v>
      </c>
      <c r="M178" s="6">
        <v>206</v>
      </c>
      <c r="N178" s="6">
        <v>208</v>
      </c>
      <c r="O178" s="6">
        <v>203</v>
      </c>
      <c r="P178" s="6">
        <v>194</v>
      </c>
      <c r="Q178" s="6">
        <v>205</v>
      </c>
      <c r="R178" s="6">
        <v>201</v>
      </c>
      <c r="S178" s="6">
        <v>192</v>
      </c>
      <c r="T178" s="6">
        <v>192</v>
      </c>
      <c r="U178" s="6">
        <v>196</v>
      </c>
      <c r="V178" s="6">
        <v>192</v>
      </c>
      <c r="W178" s="6">
        <v>194</v>
      </c>
      <c r="X178" s="6">
        <v>212</v>
      </c>
      <c r="Y178" s="6">
        <v>202</v>
      </c>
      <c r="Z178" s="6">
        <v>193</v>
      </c>
      <c r="AA178" s="6">
        <v>185</v>
      </c>
      <c r="AB178" s="6">
        <v>184</v>
      </c>
      <c r="AC178" s="6">
        <v>192</v>
      </c>
      <c r="AD178" s="6">
        <v>187</v>
      </c>
      <c r="AE178" s="6">
        <v>188</v>
      </c>
      <c r="AF178" s="6">
        <v>190</v>
      </c>
      <c r="AG178" s="6">
        <v>191</v>
      </c>
      <c r="AH178" s="6">
        <v>192</v>
      </c>
      <c r="AI178" s="6">
        <v>192</v>
      </c>
      <c r="AJ178" s="6">
        <v>176</v>
      </c>
      <c r="AK178" s="6">
        <v>180</v>
      </c>
      <c r="AL178" s="6">
        <v>183</v>
      </c>
      <c r="AM178" s="6">
        <v>196</v>
      </c>
      <c r="AN178" s="6">
        <v>194</v>
      </c>
      <c r="AO178" s="6">
        <v>190</v>
      </c>
      <c r="AP178" s="6">
        <v>192</v>
      </c>
      <c r="AQ178" s="6">
        <v>197</v>
      </c>
      <c r="AR178" s="6">
        <v>192</v>
      </c>
      <c r="AS178" s="6">
        <v>192</v>
      </c>
      <c r="AT178" s="6">
        <v>193</v>
      </c>
      <c r="AU178" s="6">
        <v>190</v>
      </c>
      <c r="AV178" s="6">
        <v>192</v>
      </c>
      <c r="AW178" s="6">
        <v>186</v>
      </c>
      <c r="AX178" s="6">
        <v>179</v>
      </c>
    </row>
    <row r="179" spans="1:50" ht="12.75">
      <c r="A179" s="9" t="s">
        <v>4</v>
      </c>
      <c r="B179" s="36" t="s">
        <v>12</v>
      </c>
      <c r="C179" s="36" t="s">
        <v>12</v>
      </c>
      <c r="D179" s="36" t="s">
        <v>12</v>
      </c>
      <c r="E179" s="36" t="s">
        <v>12</v>
      </c>
      <c r="F179" s="36" t="s">
        <v>12</v>
      </c>
      <c r="G179" s="36" t="s">
        <v>12</v>
      </c>
      <c r="H179" s="36" t="s">
        <v>12</v>
      </c>
      <c r="I179" s="36" t="s">
        <v>12</v>
      </c>
      <c r="J179" s="36" t="s">
        <v>12</v>
      </c>
      <c r="K179" s="36" t="s">
        <v>12</v>
      </c>
      <c r="L179" s="36" t="s">
        <v>12</v>
      </c>
      <c r="M179" s="36" t="s">
        <v>12</v>
      </c>
      <c r="N179" s="36" t="s">
        <v>12</v>
      </c>
      <c r="O179" s="36" t="s">
        <v>12</v>
      </c>
      <c r="P179" s="36" t="s">
        <v>12</v>
      </c>
      <c r="Q179" s="36" t="s">
        <v>12</v>
      </c>
      <c r="R179" s="36" t="s">
        <v>12</v>
      </c>
      <c r="S179" s="36" t="s">
        <v>12</v>
      </c>
      <c r="T179" s="36" t="s">
        <v>12</v>
      </c>
      <c r="U179" s="36" t="s">
        <v>12</v>
      </c>
      <c r="V179" s="36" t="s">
        <v>12</v>
      </c>
      <c r="W179" s="36" t="s">
        <v>12</v>
      </c>
      <c r="X179" s="36" t="s">
        <v>12</v>
      </c>
      <c r="Y179" s="36" t="s">
        <v>12</v>
      </c>
      <c r="Z179" s="36" t="s">
        <v>12</v>
      </c>
      <c r="AA179" s="36" t="s">
        <v>12</v>
      </c>
      <c r="AB179" s="36" t="s">
        <v>12</v>
      </c>
      <c r="AC179" s="36" t="s">
        <v>12</v>
      </c>
      <c r="AD179" s="36" t="s">
        <v>12</v>
      </c>
      <c r="AE179" s="36" t="s">
        <v>12</v>
      </c>
      <c r="AF179" s="36" t="s">
        <v>12</v>
      </c>
      <c r="AG179" s="36" t="s">
        <v>12</v>
      </c>
      <c r="AH179" s="36" t="s">
        <v>12</v>
      </c>
      <c r="AI179" s="36" t="s">
        <v>12</v>
      </c>
      <c r="AJ179" s="36" t="s">
        <v>12</v>
      </c>
      <c r="AK179" s="36" t="s">
        <v>12</v>
      </c>
      <c r="AL179" s="36" t="s">
        <v>12</v>
      </c>
      <c r="AM179" s="36" t="s">
        <v>12</v>
      </c>
      <c r="AN179" s="36" t="s">
        <v>12</v>
      </c>
      <c r="AO179" s="36" t="s">
        <v>12</v>
      </c>
      <c r="AP179" s="36" t="s">
        <v>12</v>
      </c>
      <c r="AQ179" s="36" t="s">
        <v>12</v>
      </c>
      <c r="AR179" s="36" t="s">
        <v>12</v>
      </c>
      <c r="AS179" s="36" t="s">
        <v>12</v>
      </c>
      <c r="AT179" s="36" t="s">
        <v>12</v>
      </c>
      <c r="AU179" s="36" t="s">
        <v>12</v>
      </c>
      <c r="AV179" s="36" t="s">
        <v>12</v>
      </c>
      <c r="AW179" s="36" t="s">
        <v>12</v>
      </c>
      <c r="AX179" s="36" t="s">
        <v>12</v>
      </c>
    </row>
    <row r="180" spans="1:50" ht="12.75">
      <c r="A180" s="20" t="s">
        <v>0</v>
      </c>
      <c r="B180" s="21">
        <v>15.6288</v>
      </c>
      <c r="C180" s="21">
        <v>16.8862</v>
      </c>
      <c r="D180" s="21">
        <v>16.837</v>
      </c>
      <c r="E180" s="21">
        <v>16.4076</v>
      </c>
      <c r="F180" s="21">
        <v>16.1807</v>
      </c>
      <c r="G180" s="21">
        <v>15.6288</v>
      </c>
      <c r="H180" s="21">
        <v>15.7182</v>
      </c>
      <c r="I180" s="21">
        <v>15.2232</v>
      </c>
      <c r="J180" s="21">
        <v>15.8736</v>
      </c>
      <c r="K180" s="21">
        <v>15.3132</v>
      </c>
      <c r="L180" s="21">
        <v>15.5423</v>
      </c>
      <c r="M180" s="21">
        <v>15.255</v>
      </c>
      <c r="N180" s="21">
        <v>15.4589</v>
      </c>
      <c r="O180" s="21">
        <v>15.0762</v>
      </c>
      <c r="P180" s="21">
        <v>14.692</v>
      </c>
      <c r="Q180" s="21">
        <v>14.4027</v>
      </c>
      <c r="R180" s="21">
        <v>14.4917</v>
      </c>
      <c r="S180" s="21">
        <v>14.2811</v>
      </c>
      <c r="T180" s="21">
        <v>15.2379</v>
      </c>
      <c r="U180" s="21">
        <v>15.5716</v>
      </c>
      <c r="V180" s="21">
        <v>15.8081</v>
      </c>
      <c r="W180" s="21">
        <v>15.8249</v>
      </c>
      <c r="X180" s="21">
        <v>14.8572</v>
      </c>
      <c r="Y180" s="21">
        <v>15.361</v>
      </c>
      <c r="Z180" s="21">
        <v>14.7608</v>
      </c>
      <c r="AA180" s="21">
        <v>15.1829</v>
      </c>
      <c r="AB180" s="21">
        <v>14.7581</v>
      </c>
      <c r="AC180" s="21">
        <v>14.3199</v>
      </c>
      <c r="AD180" s="21">
        <v>14.3062</v>
      </c>
      <c r="AE180" s="21">
        <v>14.381</v>
      </c>
      <c r="AF180" s="21">
        <v>13.9849</v>
      </c>
      <c r="AG180" s="21">
        <v>13.4261</v>
      </c>
      <c r="AH180" s="21">
        <v>13.2747</v>
      </c>
      <c r="AI180" s="21">
        <v>13.447</v>
      </c>
      <c r="AJ180" s="21">
        <v>14.3969</v>
      </c>
      <c r="AK180" s="21">
        <v>14.2719</v>
      </c>
      <c r="AL180" s="21">
        <v>14.2779</v>
      </c>
      <c r="AM180" s="21">
        <v>13.9122</v>
      </c>
      <c r="AN180" s="21">
        <v>13.5643</v>
      </c>
      <c r="AO180" s="21">
        <v>13.6163</v>
      </c>
      <c r="AP180" s="21">
        <v>14.1472</v>
      </c>
      <c r="AQ180" s="21">
        <v>14.0369</v>
      </c>
      <c r="AR180" s="21">
        <v>13.8599</v>
      </c>
      <c r="AS180" s="21">
        <v>13.5033</v>
      </c>
      <c r="AT180" s="21">
        <v>13.4174</v>
      </c>
      <c r="AU180" s="21">
        <v>14.1777</v>
      </c>
      <c r="AV180" s="21">
        <v>14.1399</v>
      </c>
      <c r="AW180" s="21">
        <v>13.8499</v>
      </c>
      <c r="AX180" s="21">
        <v>13.693</v>
      </c>
    </row>
    <row r="181" spans="1:50" ht="12.75">
      <c r="A181" s="8" t="s">
        <v>3</v>
      </c>
      <c r="B181" s="7">
        <v>3266.42</v>
      </c>
      <c r="C181" s="7">
        <v>3664.31</v>
      </c>
      <c r="D181" s="7">
        <v>3603.12</v>
      </c>
      <c r="E181" s="7">
        <v>3527.63</v>
      </c>
      <c r="F181" s="7">
        <v>3414.13</v>
      </c>
      <c r="G181" s="7">
        <v>3266.42</v>
      </c>
      <c r="H181" s="7">
        <v>3222.23</v>
      </c>
      <c r="I181" s="7">
        <v>3059.86</v>
      </c>
      <c r="J181" s="7">
        <v>3142.97</v>
      </c>
      <c r="K181" s="7">
        <v>3185.15</v>
      </c>
      <c r="L181" s="7">
        <v>3341.59</v>
      </c>
      <c r="M181" s="7">
        <v>3142.53</v>
      </c>
      <c r="N181" s="7">
        <v>3215.45</v>
      </c>
      <c r="O181" s="7">
        <v>3060.47</v>
      </c>
      <c r="P181" s="7">
        <v>2850.25</v>
      </c>
      <c r="Q181" s="7">
        <v>2952.55</v>
      </c>
      <c r="R181" s="7">
        <v>2912.83</v>
      </c>
      <c r="S181" s="7">
        <v>2741.97</v>
      </c>
      <c r="T181" s="7">
        <v>2925.68</v>
      </c>
      <c r="U181" s="7">
        <v>3052.03</v>
      </c>
      <c r="V181" s="7">
        <v>3035.16</v>
      </c>
      <c r="W181" s="7">
        <v>3070.03</v>
      </c>
      <c r="X181" s="7">
        <v>3149.73</v>
      </c>
      <c r="Y181" s="7">
        <v>3102.92</v>
      </c>
      <c r="Z181" s="7">
        <v>2848.83</v>
      </c>
      <c r="AA181" s="7">
        <v>2808.84</v>
      </c>
      <c r="AB181" s="7">
        <v>2715.49</v>
      </c>
      <c r="AC181" s="7">
        <v>2749.42</v>
      </c>
      <c r="AD181" s="7">
        <v>2675.26</v>
      </c>
      <c r="AE181" s="7">
        <v>2703.63</v>
      </c>
      <c r="AF181" s="7">
        <v>2657.13</v>
      </c>
      <c r="AG181" s="7">
        <v>2564.39</v>
      </c>
      <c r="AH181" s="7">
        <v>2548.74</v>
      </c>
      <c r="AI181" s="7">
        <v>2581.82</v>
      </c>
      <c r="AJ181" s="7">
        <v>2533.85</v>
      </c>
      <c r="AK181" s="7">
        <v>2568.94</v>
      </c>
      <c r="AL181" s="7">
        <v>2612.86</v>
      </c>
      <c r="AM181" s="7">
        <v>2726.79</v>
      </c>
      <c r="AN181" s="7">
        <v>2631.47</v>
      </c>
      <c r="AO181" s="7">
        <v>2587.1</v>
      </c>
      <c r="AP181" s="7">
        <v>2716.26</v>
      </c>
      <c r="AQ181" s="7">
        <v>2765.27</v>
      </c>
      <c r="AR181" s="7">
        <v>2661.1</v>
      </c>
      <c r="AS181" s="7">
        <v>2592.63</v>
      </c>
      <c r="AT181" s="7">
        <v>2589.56</v>
      </c>
      <c r="AU181" s="7">
        <v>2693.76</v>
      </c>
      <c r="AV181" s="7">
        <v>2714.86</v>
      </c>
      <c r="AW181" s="7">
        <v>2576.08</v>
      </c>
      <c r="AX181" s="7">
        <v>2451.05</v>
      </c>
    </row>
    <row r="182" spans="1:50" ht="12.75">
      <c r="A182" s="23" t="s">
        <v>5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2.75">
      <c r="A183" s="8" t="s">
        <v>1</v>
      </c>
      <c r="B183" s="7">
        <v>26.18</v>
      </c>
      <c r="C183" s="7">
        <v>29.36</v>
      </c>
      <c r="D183" s="7">
        <v>28.87</v>
      </c>
      <c r="E183" s="7">
        <v>28.27</v>
      </c>
      <c r="F183" s="7">
        <v>28.76</v>
      </c>
      <c r="G183" s="7">
        <v>26.18</v>
      </c>
      <c r="H183" s="7">
        <v>27.15</v>
      </c>
      <c r="I183" s="7">
        <v>25.78</v>
      </c>
      <c r="J183" s="7">
        <v>26.48</v>
      </c>
      <c r="K183" s="7">
        <v>26.83</v>
      </c>
      <c r="L183" s="7">
        <v>28.15</v>
      </c>
      <c r="M183" s="7">
        <v>27.12</v>
      </c>
      <c r="N183" s="7">
        <v>27.75</v>
      </c>
      <c r="O183" s="7">
        <v>26.41</v>
      </c>
      <c r="P183" s="7">
        <v>24.6</v>
      </c>
      <c r="Q183" s="7">
        <v>25.48</v>
      </c>
      <c r="R183" s="7">
        <v>25.14</v>
      </c>
      <c r="S183" s="7">
        <v>23.66</v>
      </c>
      <c r="T183" s="7">
        <v>25.25</v>
      </c>
      <c r="U183" s="7">
        <v>26.34</v>
      </c>
      <c r="V183" s="7">
        <v>26.19</v>
      </c>
      <c r="W183" s="7">
        <v>26.49</v>
      </c>
      <c r="X183" s="7">
        <v>27.18</v>
      </c>
      <c r="Y183" s="7">
        <v>26.78</v>
      </c>
      <c r="Z183" s="7">
        <v>24.59</v>
      </c>
      <c r="AA183" s="7">
        <v>24.24</v>
      </c>
      <c r="AB183" s="7">
        <v>23.44</v>
      </c>
      <c r="AC183" s="7">
        <v>23.73</v>
      </c>
      <c r="AD183" s="7">
        <v>23.09</v>
      </c>
      <c r="AE183" s="7">
        <v>23.33</v>
      </c>
      <c r="AF183" s="7">
        <v>22.93</v>
      </c>
      <c r="AG183" s="7">
        <v>22.13</v>
      </c>
      <c r="AH183" s="7">
        <v>22</v>
      </c>
      <c r="AI183" s="7">
        <v>22.28</v>
      </c>
      <c r="AJ183" s="7">
        <v>21.87</v>
      </c>
      <c r="AK183" s="7">
        <v>22.17</v>
      </c>
      <c r="AL183" s="7">
        <v>22.55</v>
      </c>
      <c r="AM183" s="7">
        <v>23.53</v>
      </c>
      <c r="AN183" s="7">
        <v>22.71</v>
      </c>
      <c r="AO183" s="7">
        <v>22.33</v>
      </c>
      <c r="AP183" s="7">
        <v>23.44</v>
      </c>
      <c r="AQ183" s="7">
        <v>23.86</v>
      </c>
      <c r="AR183" s="7">
        <v>22.97</v>
      </c>
      <c r="AS183" s="7">
        <v>22.37</v>
      </c>
      <c r="AT183" s="7">
        <v>22.35</v>
      </c>
      <c r="AU183" s="7">
        <v>23.25</v>
      </c>
      <c r="AV183" s="7">
        <v>23.43</v>
      </c>
      <c r="AW183" s="7">
        <v>22.35</v>
      </c>
      <c r="AX183" s="7">
        <v>21.15</v>
      </c>
    </row>
    <row r="184" spans="1:50" ht="12.75">
      <c r="A184" s="8" t="s">
        <v>10</v>
      </c>
      <c r="B184" s="7">
        <v>432.09</v>
      </c>
      <c r="C184" s="7">
        <v>432.09</v>
      </c>
      <c r="D184" s="7">
        <v>432.09</v>
      </c>
      <c r="E184" s="7">
        <v>432.09</v>
      </c>
      <c r="F184" s="7">
        <v>432.09</v>
      </c>
      <c r="G184" s="7">
        <v>432.09</v>
      </c>
      <c r="H184" s="7">
        <v>432.09</v>
      </c>
      <c r="I184" s="7">
        <v>432.09</v>
      </c>
      <c r="J184" s="7">
        <v>432.09</v>
      </c>
      <c r="K184" s="7">
        <v>432.09</v>
      </c>
      <c r="L184" s="7">
        <v>432.09</v>
      </c>
      <c r="M184" s="7">
        <v>432.09</v>
      </c>
      <c r="N184" s="7">
        <v>432.09</v>
      </c>
      <c r="O184" s="7">
        <v>246.1</v>
      </c>
      <c r="P184" s="7">
        <v>246.1</v>
      </c>
      <c r="Q184" s="7">
        <v>246.1</v>
      </c>
      <c r="R184" s="7">
        <v>246.1</v>
      </c>
      <c r="S184" s="7">
        <v>246.1</v>
      </c>
      <c r="T184" s="7">
        <v>246.1</v>
      </c>
      <c r="U184" s="7">
        <v>246.1</v>
      </c>
      <c r="V184" s="7">
        <v>246.1</v>
      </c>
      <c r="W184" s="7">
        <v>246.1</v>
      </c>
      <c r="X184" s="7">
        <v>246.1</v>
      </c>
      <c r="Y184" s="7">
        <v>246.1</v>
      </c>
      <c r="Z184" s="7">
        <v>246.1</v>
      </c>
      <c r="AA184" s="7">
        <v>246.1</v>
      </c>
      <c r="AB184" s="7">
        <v>246.1</v>
      </c>
      <c r="AC184" s="7">
        <v>246.1</v>
      </c>
      <c r="AD184" s="7">
        <v>246.1</v>
      </c>
      <c r="AE184" s="7">
        <v>246.1</v>
      </c>
      <c r="AF184" s="7">
        <v>246.1</v>
      </c>
      <c r="AG184" s="7">
        <v>246.1</v>
      </c>
      <c r="AH184" s="7">
        <v>246.1</v>
      </c>
      <c r="AI184" s="7">
        <v>246.1</v>
      </c>
      <c r="AJ184" s="7">
        <v>246.1</v>
      </c>
      <c r="AK184" s="7">
        <v>246.1</v>
      </c>
      <c r="AL184" s="7">
        <v>246.1</v>
      </c>
      <c r="AM184" s="7">
        <v>246.1</v>
      </c>
      <c r="AN184" s="7">
        <v>246.1</v>
      </c>
      <c r="AO184" s="7">
        <v>246.1</v>
      </c>
      <c r="AP184" s="7">
        <v>246.1</v>
      </c>
      <c r="AQ184" s="7">
        <v>246.1</v>
      </c>
      <c r="AR184" s="7">
        <v>246.1</v>
      </c>
      <c r="AS184" s="7">
        <v>246.1</v>
      </c>
      <c r="AT184" s="7">
        <v>246.1</v>
      </c>
      <c r="AU184" s="7">
        <v>246.1</v>
      </c>
      <c r="AV184" s="7">
        <v>246.1</v>
      </c>
      <c r="AW184" s="7">
        <v>246.1</v>
      </c>
      <c r="AX184" s="7">
        <v>246.1</v>
      </c>
    </row>
    <row r="185" spans="1:50" ht="12.75">
      <c r="A185" s="10" t="s">
        <v>11</v>
      </c>
      <c r="B185" s="7">
        <v>151.72</v>
      </c>
      <c r="C185" s="7">
        <v>151.72</v>
      </c>
      <c r="D185" s="7">
        <v>151.72</v>
      </c>
      <c r="E185" s="7">
        <v>151.72</v>
      </c>
      <c r="F185" s="7">
        <v>151.72</v>
      </c>
      <c r="G185" s="7">
        <v>151.72</v>
      </c>
      <c r="H185" s="7">
        <v>151.72</v>
      </c>
      <c r="I185" s="7">
        <v>151.72</v>
      </c>
      <c r="J185" s="7">
        <v>151.72</v>
      </c>
      <c r="K185" s="7">
        <v>151.72</v>
      </c>
      <c r="L185" s="7">
        <v>151.72</v>
      </c>
      <c r="M185" s="7">
        <v>151.72</v>
      </c>
      <c r="N185" s="7">
        <v>151.72</v>
      </c>
      <c r="O185" s="7">
        <v>163.2</v>
      </c>
      <c r="P185" s="7">
        <v>163.2</v>
      </c>
      <c r="Q185" s="7">
        <v>163.2</v>
      </c>
      <c r="R185" s="7">
        <v>163.2</v>
      </c>
      <c r="S185" s="7">
        <v>163.2</v>
      </c>
      <c r="T185" s="7">
        <v>163.2</v>
      </c>
      <c r="U185" s="7">
        <v>163.2</v>
      </c>
      <c r="V185" s="7">
        <v>163.2</v>
      </c>
      <c r="W185" s="7">
        <v>163.2</v>
      </c>
      <c r="X185" s="7">
        <v>163.2</v>
      </c>
      <c r="Y185" s="7">
        <v>163.2</v>
      </c>
      <c r="Z185" s="7">
        <v>163.2</v>
      </c>
      <c r="AA185" s="7">
        <v>163.2</v>
      </c>
      <c r="AB185" s="7">
        <v>163.2</v>
      </c>
      <c r="AC185" s="7">
        <v>163.2</v>
      </c>
      <c r="AD185" s="7">
        <v>163.2</v>
      </c>
      <c r="AE185" s="7">
        <v>163.2</v>
      </c>
      <c r="AF185" s="7">
        <v>163.2</v>
      </c>
      <c r="AG185" s="7">
        <v>163.2</v>
      </c>
      <c r="AH185" s="7">
        <v>163.2</v>
      </c>
      <c r="AI185" s="7">
        <v>163.2</v>
      </c>
      <c r="AJ185" s="7">
        <v>163.2</v>
      </c>
      <c r="AK185" s="7">
        <v>163.2</v>
      </c>
      <c r="AL185" s="7">
        <v>163.2</v>
      </c>
      <c r="AM185" s="7">
        <v>163.2</v>
      </c>
      <c r="AN185" s="7">
        <v>163.2</v>
      </c>
      <c r="AO185" s="7">
        <v>163.2</v>
      </c>
      <c r="AP185" s="7">
        <v>163.2</v>
      </c>
      <c r="AQ185" s="7">
        <v>163.2</v>
      </c>
      <c r="AR185" s="7">
        <v>163.2</v>
      </c>
      <c r="AS185" s="7">
        <v>163.2</v>
      </c>
      <c r="AT185" s="7">
        <v>163.2</v>
      </c>
      <c r="AU185" s="7">
        <v>163.2</v>
      </c>
      <c r="AV185" s="7">
        <v>163.2</v>
      </c>
      <c r="AW185" s="7">
        <v>163.2</v>
      </c>
      <c r="AX185" s="7">
        <v>163.2</v>
      </c>
    </row>
    <row r="186" spans="1:50" ht="12.75">
      <c r="A186" s="24" t="s">
        <v>6</v>
      </c>
      <c r="B186" s="25">
        <v>2656.43</v>
      </c>
      <c r="C186" s="25">
        <v>3051.14</v>
      </c>
      <c r="D186" s="25">
        <v>2990.44</v>
      </c>
      <c r="E186" s="25">
        <v>2915.55</v>
      </c>
      <c r="F186" s="25">
        <v>2801.56</v>
      </c>
      <c r="G186" s="25">
        <v>2656.45</v>
      </c>
      <c r="H186" s="25">
        <v>2611.27</v>
      </c>
      <c r="I186" s="25">
        <v>2450.27</v>
      </c>
      <c r="J186" s="25">
        <v>2532.68</v>
      </c>
      <c r="K186" s="25">
        <v>2574.51</v>
      </c>
      <c r="L186" s="25">
        <v>2729.63</v>
      </c>
      <c r="M186" s="25">
        <v>2531.6</v>
      </c>
      <c r="N186" s="25">
        <v>2603.89</v>
      </c>
      <c r="O186" s="25">
        <v>2450.25</v>
      </c>
      <c r="P186" s="25">
        <v>2241.84</v>
      </c>
      <c r="Q186" s="25">
        <v>2343.26</v>
      </c>
      <c r="R186" s="25">
        <v>2303.88</v>
      </c>
      <c r="S186" s="25">
        <v>2134.5</v>
      </c>
      <c r="T186" s="25">
        <v>2316.62</v>
      </c>
      <c r="U186" s="25">
        <v>2627.87</v>
      </c>
      <c r="V186" s="25">
        <v>2611.15</v>
      </c>
      <c r="W186" s="25">
        <v>2645.72</v>
      </c>
      <c r="X186" s="25">
        <v>2713.25</v>
      </c>
      <c r="Y186" s="25">
        <v>2666.84</v>
      </c>
      <c r="Z186" s="25">
        <v>2414.94</v>
      </c>
      <c r="AA186" s="25">
        <v>2375.3</v>
      </c>
      <c r="AB186" s="25">
        <v>2282.75</v>
      </c>
      <c r="AC186" s="25">
        <v>2316.39</v>
      </c>
      <c r="AD186" s="25">
        <v>2242.87</v>
      </c>
      <c r="AE186" s="25">
        <v>2271</v>
      </c>
      <c r="AF186" s="25">
        <v>2224.9</v>
      </c>
      <c r="AG186" s="25">
        <v>2132.96</v>
      </c>
      <c r="AH186" s="25">
        <v>2117.44</v>
      </c>
      <c r="AI186" s="25">
        <v>2150.24</v>
      </c>
      <c r="AJ186" s="25">
        <v>2102.68</v>
      </c>
      <c r="AK186" s="25">
        <v>2137.47</v>
      </c>
      <c r="AL186" s="25">
        <v>2181.01</v>
      </c>
      <c r="AM186" s="25">
        <v>2293.96</v>
      </c>
      <c r="AN186" s="25">
        <v>2199.46</v>
      </c>
      <c r="AO186" s="25">
        <v>2155.47</v>
      </c>
      <c r="AP186" s="25">
        <v>2283.52</v>
      </c>
      <c r="AQ186" s="25">
        <v>2332.11</v>
      </c>
      <c r="AR186" s="25">
        <v>2228.83</v>
      </c>
      <c r="AS186" s="25">
        <v>2160.96</v>
      </c>
      <c r="AT186" s="25">
        <v>2157.91</v>
      </c>
      <c r="AU186" s="25">
        <v>2261.21</v>
      </c>
      <c r="AV186" s="25">
        <v>2282.13</v>
      </c>
      <c r="AW186" s="25">
        <v>2144.55</v>
      </c>
      <c r="AX186" s="25">
        <v>2020.6</v>
      </c>
    </row>
    <row r="187" ht="12.75">
      <c r="A187" s="30" t="s">
        <v>8</v>
      </c>
    </row>
    <row r="189" spans="1:51" ht="12.75">
      <c r="A189" s="15"/>
      <c r="B189" s="35">
        <v>42738</v>
      </c>
      <c r="C189" s="35">
        <v>42745</v>
      </c>
      <c r="D189" s="35">
        <v>42752</v>
      </c>
      <c r="E189" s="35">
        <v>42759</v>
      </c>
      <c r="F189" s="35">
        <v>42766</v>
      </c>
      <c r="G189" s="35">
        <v>42773</v>
      </c>
      <c r="H189" s="35">
        <v>42780</v>
      </c>
      <c r="I189" s="35">
        <v>42787</v>
      </c>
      <c r="J189" s="35">
        <v>42794</v>
      </c>
      <c r="K189" s="35">
        <v>42801</v>
      </c>
      <c r="L189" s="35">
        <v>42808</v>
      </c>
      <c r="M189" s="35">
        <v>42815</v>
      </c>
      <c r="N189" s="35">
        <v>42822</v>
      </c>
      <c r="O189" s="35">
        <v>42829</v>
      </c>
      <c r="P189" s="35">
        <v>42836</v>
      </c>
      <c r="Q189" s="35">
        <v>42843</v>
      </c>
      <c r="R189" s="35">
        <v>42850</v>
      </c>
      <c r="S189" s="35">
        <v>42857</v>
      </c>
      <c r="T189" s="35">
        <v>42864</v>
      </c>
      <c r="U189" s="35">
        <v>42871</v>
      </c>
      <c r="V189" s="35">
        <v>42878</v>
      </c>
      <c r="W189" s="35">
        <v>42885</v>
      </c>
      <c r="X189" s="35">
        <v>42892</v>
      </c>
      <c r="Y189" s="35">
        <v>42899</v>
      </c>
      <c r="Z189" s="35">
        <v>42906</v>
      </c>
      <c r="AA189" s="35">
        <v>42913</v>
      </c>
      <c r="AB189" s="35">
        <v>42920</v>
      </c>
      <c r="AC189" s="35">
        <v>42927</v>
      </c>
      <c r="AD189" s="35">
        <v>42934</v>
      </c>
      <c r="AE189" s="35">
        <v>42941</v>
      </c>
      <c r="AF189" s="35">
        <v>42948</v>
      </c>
      <c r="AG189" s="35">
        <v>42955</v>
      </c>
      <c r="AH189" s="35">
        <v>42962</v>
      </c>
      <c r="AI189" s="35">
        <v>42969</v>
      </c>
      <c r="AJ189" s="35">
        <v>42976</v>
      </c>
      <c r="AK189" s="35">
        <v>42983</v>
      </c>
      <c r="AL189" s="35">
        <v>42990</v>
      </c>
      <c r="AM189" s="35">
        <v>42997</v>
      </c>
      <c r="AN189" s="35">
        <v>43004</v>
      </c>
      <c r="AO189" s="35">
        <v>43011</v>
      </c>
      <c r="AP189" s="35">
        <v>43018</v>
      </c>
      <c r="AQ189" s="35">
        <v>43025</v>
      </c>
      <c r="AR189" s="35">
        <v>43032</v>
      </c>
      <c r="AS189" s="35">
        <v>43039</v>
      </c>
      <c r="AT189" s="35">
        <v>43046</v>
      </c>
      <c r="AU189" s="35">
        <v>43053</v>
      </c>
      <c r="AV189" s="35">
        <v>43060</v>
      </c>
      <c r="AW189" s="35">
        <v>43067</v>
      </c>
      <c r="AX189" s="35">
        <v>43074</v>
      </c>
      <c r="AY189" s="35">
        <v>43081</v>
      </c>
    </row>
    <row r="190" spans="1:51" ht="12.75">
      <c r="A190" s="5" t="s">
        <v>2</v>
      </c>
      <c r="B190" s="6">
        <v>179</v>
      </c>
      <c r="C190" s="6">
        <v>189</v>
      </c>
      <c r="D190" s="6">
        <v>205</v>
      </c>
      <c r="E190" s="6">
        <v>208</v>
      </c>
      <c r="F190" s="6">
        <v>202</v>
      </c>
      <c r="G190" s="6">
        <v>206</v>
      </c>
      <c r="H190" s="6">
        <v>217</v>
      </c>
      <c r="I190" s="6">
        <v>211</v>
      </c>
      <c r="J190" s="6">
        <v>206</v>
      </c>
      <c r="K190" s="6">
        <v>207</v>
      </c>
      <c r="L190" s="6">
        <v>201</v>
      </c>
      <c r="M190" s="6">
        <v>194</v>
      </c>
      <c r="N190" s="6">
        <v>191</v>
      </c>
      <c r="O190" s="6">
        <v>192</v>
      </c>
      <c r="P190" s="6">
        <v>193</v>
      </c>
      <c r="Q190" s="6">
        <v>189</v>
      </c>
      <c r="R190" s="6">
        <v>189</v>
      </c>
      <c r="S190" s="6">
        <v>206</v>
      </c>
      <c r="T190" s="6">
        <v>198</v>
      </c>
      <c r="U190" s="6">
        <v>196</v>
      </c>
      <c r="V190" s="6">
        <v>200</v>
      </c>
      <c r="W190" s="6">
        <v>201</v>
      </c>
      <c r="X190" s="6">
        <v>209</v>
      </c>
      <c r="Y190" s="6">
        <v>223</v>
      </c>
      <c r="Z190" s="6">
        <v>244</v>
      </c>
      <c r="AA190" s="6">
        <v>229</v>
      </c>
      <c r="AB190" s="6">
        <v>256</v>
      </c>
      <c r="AC190" s="6">
        <v>254</v>
      </c>
      <c r="AD190" s="6">
        <v>230</v>
      </c>
      <c r="AE190" s="6">
        <v>220</v>
      </c>
      <c r="AF190" s="6">
        <v>210</v>
      </c>
      <c r="AG190" s="6">
        <v>209</v>
      </c>
      <c r="AH190" s="6">
        <v>202</v>
      </c>
      <c r="AI190" s="6">
        <v>194</v>
      </c>
      <c r="AJ190" s="6">
        <v>197</v>
      </c>
      <c r="AK190" s="6">
        <v>207</v>
      </c>
      <c r="AL190" s="6">
        <v>217</v>
      </c>
      <c r="AM190" s="6">
        <v>218</v>
      </c>
      <c r="AN190" s="6">
        <v>219</v>
      </c>
      <c r="AO190" s="6">
        <v>217</v>
      </c>
      <c r="AP190" s="6">
        <v>212</v>
      </c>
      <c r="AQ190" s="6">
        <v>212</v>
      </c>
      <c r="AR190" s="6">
        <v>215</v>
      </c>
      <c r="AS190" s="6">
        <v>214</v>
      </c>
      <c r="AT190" s="6">
        <v>222</v>
      </c>
      <c r="AU190" s="6">
        <v>223</v>
      </c>
      <c r="AV190" s="6">
        <v>220</v>
      </c>
      <c r="AW190" s="6">
        <v>216</v>
      </c>
      <c r="AX190" s="6">
        <v>218</v>
      </c>
      <c r="AY190" s="6">
        <v>215</v>
      </c>
    </row>
    <row r="191" spans="1:51" ht="12.75">
      <c r="A191" s="9" t="s">
        <v>4</v>
      </c>
      <c r="B191" s="36" t="s">
        <v>12</v>
      </c>
      <c r="C191" s="36" t="s">
        <v>12</v>
      </c>
      <c r="D191" s="36" t="s">
        <v>12</v>
      </c>
      <c r="E191" s="36" t="s">
        <v>12</v>
      </c>
      <c r="F191" s="36" t="s">
        <v>12</v>
      </c>
      <c r="G191" s="36" t="s">
        <v>12</v>
      </c>
      <c r="H191" s="36" t="s">
        <v>12</v>
      </c>
      <c r="I191" s="36" t="s">
        <v>12</v>
      </c>
      <c r="J191" s="36" t="s">
        <v>12</v>
      </c>
      <c r="K191" s="36" t="s">
        <v>12</v>
      </c>
      <c r="L191" s="36" t="s">
        <v>12</v>
      </c>
      <c r="M191" s="36" t="s">
        <v>12</v>
      </c>
      <c r="N191" s="36" t="s">
        <v>12</v>
      </c>
      <c r="O191" s="36" t="s">
        <v>12</v>
      </c>
      <c r="P191" s="36" t="s">
        <v>12</v>
      </c>
      <c r="Q191" s="36" t="s">
        <v>12</v>
      </c>
      <c r="R191" s="36" t="s">
        <v>12</v>
      </c>
      <c r="S191" s="36" t="s">
        <v>12</v>
      </c>
      <c r="T191" s="36" t="s">
        <v>12</v>
      </c>
      <c r="U191" s="36" t="s">
        <v>12</v>
      </c>
      <c r="V191" s="36" t="s">
        <v>12</v>
      </c>
      <c r="W191" s="36" t="s">
        <v>12</v>
      </c>
      <c r="X191" s="36" t="s">
        <v>12</v>
      </c>
      <c r="Y191" s="36" t="s">
        <v>12</v>
      </c>
      <c r="Z191" s="36" t="s">
        <v>12</v>
      </c>
      <c r="AA191" s="36" t="s">
        <v>12</v>
      </c>
      <c r="AB191" s="36" t="s">
        <v>12</v>
      </c>
      <c r="AC191" s="36" t="s">
        <v>12</v>
      </c>
      <c r="AD191" s="36" t="s">
        <v>12</v>
      </c>
      <c r="AE191" s="36" t="s">
        <v>12</v>
      </c>
      <c r="AF191" s="36" t="s">
        <v>12</v>
      </c>
      <c r="AG191" s="36" t="s">
        <v>12</v>
      </c>
      <c r="AH191" s="36" t="s">
        <v>12</v>
      </c>
      <c r="AI191" s="36" t="s">
        <v>12</v>
      </c>
      <c r="AJ191" s="36" t="s">
        <v>12</v>
      </c>
      <c r="AK191" s="36" t="s">
        <v>12</v>
      </c>
      <c r="AL191" s="36" t="s">
        <v>12</v>
      </c>
      <c r="AM191" s="36" t="s">
        <v>12</v>
      </c>
      <c r="AN191" s="36" t="s">
        <v>12</v>
      </c>
      <c r="AO191" s="36" t="s">
        <v>12</v>
      </c>
      <c r="AP191" s="36" t="s">
        <v>12</v>
      </c>
      <c r="AQ191" s="36" t="s">
        <v>12</v>
      </c>
      <c r="AR191" s="36" t="s">
        <v>12</v>
      </c>
      <c r="AS191" s="36" t="s">
        <v>12</v>
      </c>
      <c r="AT191" s="36" t="s">
        <v>12</v>
      </c>
      <c r="AU191" s="36" t="s">
        <v>12</v>
      </c>
      <c r="AV191" s="36" t="s">
        <v>12</v>
      </c>
      <c r="AW191" s="36" t="s">
        <v>12</v>
      </c>
      <c r="AX191" s="36" t="s">
        <v>12</v>
      </c>
      <c r="AY191" s="36" t="s">
        <v>12</v>
      </c>
    </row>
    <row r="192" spans="1:51" ht="12.75">
      <c r="A192" s="20" t="s">
        <v>0</v>
      </c>
      <c r="B192" s="21">
        <v>13.693</v>
      </c>
      <c r="C192" s="21">
        <v>13.6318</v>
      </c>
      <c r="D192" s="21">
        <v>13.4952</v>
      </c>
      <c r="E192" s="21">
        <v>13.4647</v>
      </c>
      <c r="F192" s="21">
        <v>13.5219</v>
      </c>
      <c r="G192" s="21">
        <v>13.4227</v>
      </c>
      <c r="H192" s="21">
        <v>13.2302</v>
      </c>
      <c r="I192" s="21">
        <v>13.1186</v>
      </c>
      <c r="J192" s="21">
        <v>13.0141</v>
      </c>
      <c r="K192" s="21">
        <v>12.9609</v>
      </c>
      <c r="L192" s="21">
        <v>13.2302</v>
      </c>
      <c r="M192" s="21">
        <v>12.6898</v>
      </c>
      <c r="N192" s="21">
        <v>12.8447</v>
      </c>
      <c r="O192" s="21">
        <v>13.8158</v>
      </c>
      <c r="P192" s="21">
        <v>13.8796</v>
      </c>
      <c r="Q192" s="21">
        <v>13.3608</v>
      </c>
      <c r="R192" s="21">
        <v>13.0596</v>
      </c>
      <c r="S192" s="21">
        <v>13.2827</v>
      </c>
      <c r="T192" s="21">
        <v>13.6653</v>
      </c>
      <c r="U192" s="21">
        <v>13.1097</v>
      </c>
      <c r="V192" s="21">
        <v>13.2763</v>
      </c>
      <c r="W192" s="21">
        <v>13.0161</v>
      </c>
      <c r="X192" s="21">
        <v>12.7677</v>
      </c>
      <c r="Y192" s="21">
        <v>12.7947</v>
      </c>
      <c r="Z192" s="21">
        <v>12.9943</v>
      </c>
      <c r="AA192" s="21">
        <v>12.8429</v>
      </c>
      <c r="AB192" s="21">
        <v>13.1819</v>
      </c>
      <c r="AC192" s="21">
        <v>13.5996</v>
      </c>
      <c r="AD192" s="21">
        <v>12.9288</v>
      </c>
      <c r="AE192" s="21">
        <v>12.9774</v>
      </c>
      <c r="AF192" s="21">
        <v>13.1918</v>
      </c>
      <c r="AG192" s="21">
        <v>13.2272</v>
      </c>
      <c r="AH192" s="21">
        <v>13.3194</v>
      </c>
      <c r="AI192" s="21">
        <v>13.1933</v>
      </c>
      <c r="AJ192" s="21">
        <v>13.0524</v>
      </c>
      <c r="AK192" s="21">
        <v>12.9677</v>
      </c>
      <c r="AL192" s="21">
        <v>12.9233</v>
      </c>
      <c r="AM192" s="21">
        <v>13.3274</v>
      </c>
      <c r="AN192" s="21">
        <v>13.2977</v>
      </c>
      <c r="AO192" s="21">
        <v>13.6485</v>
      </c>
      <c r="AP192" s="21">
        <v>13.7365</v>
      </c>
      <c r="AQ192" s="21">
        <v>13.3224</v>
      </c>
      <c r="AR192" s="21">
        <v>13.6619</v>
      </c>
      <c r="AS192" s="21">
        <v>14.0524</v>
      </c>
      <c r="AT192" s="21">
        <v>14.1763</v>
      </c>
      <c r="AU192" s="21">
        <v>14.4606</v>
      </c>
      <c r="AV192" s="21">
        <v>14.1012</v>
      </c>
      <c r="AW192" s="21">
        <v>13.738</v>
      </c>
      <c r="AX192" s="21">
        <v>13.5186</v>
      </c>
      <c r="AY192" s="21">
        <v>13.6146</v>
      </c>
    </row>
    <row r="193" spans="1:51" ht="12.75">
      <c r="A193" s="8" t="s">
        <v>3</v>
      </c>
      <c r="B193" s="7">
        <v>2451.05</v>
      </c>
      <c r="C193" s="7">
        <v>2576.41</v>
      </c>
      <c r="D193" s="7">
        <v>2766.52</v>
      </c>
      <c r="E193" s="7">
        <v>2800.66</v>
      </c>
      <c r="F193" s="7">
        <v>2731.42</v>
      </c>
      <c r="G193" s="7">
        <v>2765.08</v>
      </c>
      <c r="H193" s="7">
        <v>2870.95</v>
      </c>
      <c r="I193" s="7">
        <v>2768.02</v>
      </c>
      <c r="J193" s="7">
        <v>2680.9</v>
      </c>
      <c r="K193" s="7">
        <v>2682.91</v>
      </c>
      <c r="L193" s="7">
        <v>2659.27</v>
      </c>
      <c r="M193" s="7">
        <v>2461.82</v>
      </c>
      <c r="N193" s="7">
        <v>2453.34</v>
      </c>
      <c r="O193" s="7">
        <v>2652.63</v>
      </c>
      <c r="P193" s="7">
        <v>2678.76</v>
      </c>
      <c r="Q193" s="7">
        <v>2525.19</v>
      </c>
      <c r="R193" s="7">
        <v>2468.26</v>
      </c>
      <c r="S193" s="7">
        <v>2736.24</v>
      </c>
      <c r="T193" s="7">
        <v>2705.73</v>
      </c>
      <c r="U193" s="7">
        <v>2569.5</v>
      </c>
      <c r="V193" s="7">
        <v>2655.26</v>
      </c>
      <c r="W193" s="7">
        <v>2616.24</v>
      </c>
      <c r="X193" s="7">
        <v>2668.45</v>
      </c>
      <c r="Y193" s="7">
        <v>2853.22</v>
      </c>
      <c r="Z193" s="7">
        <v>3170.61</v>
      </c>
      <c r="AA193" s="7">
        <v>2941.02</v>
      </c>
      <c r="AB193" s="7">
        <v>3374.57</v>
      </c>
      <c r="AC193" s="7">
        <v>3454.3</v>
      </c>
      <c r="AD193" s="7">
        <v>2973.62</v>
      </c>
      <c r="AE193" s="7">
        <v>2855.03</v>
      </c>
      <c r="AF193" s="7">
        <v>2770.28</v>
      </c>
      <c r="AG193" s="7">
        <v>2764.48</v>
      </c>
      <c r="AH193" s="7">
        <v>2690.52</v>
      </c>
      <c r="AI193" s="7">
        <v>2559.5</v>
      </c>
      <c r="AJ193" s="7">
        <v>2571.32</v>
      </c>
      <c r="AK193" s="7">
        <v>2684.31</v>
      </c>
      <c r="AL193" s="7">
        <v>2804.36</v>
      </c>
      <c r="AM193" s="7">
        <v>2905.37</v>
      </c>
      <c r="AN193" s="7">
        <v>2912.2</v>
      </c>
      <c r="AO193" s="7">
        <v>2961.72</v>
      </c>
      <c r="AP193" s="7">
        <v>2912.14</v>
      </c>
      <c r="AQ193" s="7">
        <v>2824.35</v>
      </c>
      <c r="AR193" s="7">
        <v>2937.31</v>
      </c>
      <c r="AS193" s="7">
        <v>3007.21</v>
      </c>
      <c r="AT193" s="7">
        <v>3147.14</v>
      </c>
      <c r="AU193" s="7">
        <v>3224.71</v>
      </c>
      <c r="AV193" s="7">
        <v>3102.26</v>
      </c>
      <c r="AW193" s="7">
        <v>2967.41</v>
      </c>
      <c r="AX193" s="7">
        <v>2947.05</v>
      </c>
      <c r="AY193" s="7">
        <v>2927.14</v>
      </c>
    </row>
    <row r="194" spans="1:51" ht="12.75">
      <c r="A194" s="23" t="s">
        <v>5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</row>
    <row r="195" spans="1:51" ht="12.75">
      <c r="A195" s="8" t="s">
        <v>1</v>
      </c>
      <c r="B195" s="7">
        <v>21.15</v>
      </c>
      <c r="C195" s="7">
        <v>22.23</v>
      </c>
      <c r="D195" s="7">
        <v>23.88</v>
      </c>
      <c r="E195" s="7">
        <v>24.17</v>
      </c>
      <c r="F195" s="7">
        <v>23.57</v>
      </c>
      <c r="G195" s="7">
        <v>23.86</v>
      </c>
      <c r="H195" s="7">
        <v>24.78</v>
      </c>
      <c r="I195" s="7">
        <v>23.89</v>
      </c>
      <c r="J195" s="7">
        <v>23.14</v>
      </c>
      <c r="K195" s="7">
        <v>23.15</v>
      </c>
      <c r="L195" s="7">
        <v>22.95</v>
      </c>
      <c r="M195" s="7">
        <v>21.25</v>
      </c>
      <c r="N195" s="7">
        <v>21.17</v>
      </c>
      <c r="O195" s="7">
        <v>22.89</v>
      </c>
      <c r="P195" s="7">
        <v>23.12</v>
      </c>
      <c r="Q195" s="7">
        <v>21.79</v>
      </c>
      <c r="R195" s="7">
        <v>21.3</v>
      </c>
      <c r="S195" s="7">
        <v>23.61</v>
      </c>
      <c r="T195" s="7">
        <v>23.35</v>
      </c>
      <c r="U195" s="7">
        <v>22.18</v>
      </c>
      <c r="V195" s="7">
        <v>22.92</v>
      </c>
      <c r="W195" s="7">
        <v>22.58</v>
      </c>
      <c r="X195" s="7">
        <v>23.03</v>
      </c>
      <c r="Y195" s="7">
        <v>24.62</v>
      </c>
      <c r="Z195" s="7">
        <v>27.36</v>
      </c>
      <c r="AA195" s="7">
        <v>25.38</v>
      </c>
      <c r="AB195" s="7">
        <v>29.12</v>
      </c>
      <c r="AC195" s="7">
        <v>29.81</v>
      </c>
      <c r="AD195" s="7">
        <v>25.66</v>
      </c>
      <c r="AE195" s="7">
        <v>24.64</v>
      </c>
      <c r="AF195" s="7">
        <v>23.91</v>
      </c>
      <c r="AG195" s="7">
        <v>23.86</v>
      </c>
      <c r="AH195" s="7">
        <v>23.22</v>
      </c>
      <c r="AI195" s="7">
        <v>22.09</v>
      </c>
      <c r="AJ195" s="7">
        <v>22.19</v>
      </c>
      <c r="AK195" s="7">
        <v>23.17</v>
      </c>
      <c r="AL195" s="7">
        <v>24.2</v>
      </c>
      <c r="AM195" s="7">
        <v>25.07</v>
      </c>
      <c r="AN195" s="7">
        <v>24.53</v>
      </c>
      <c r="AO195" s="7">
        <v>25.56</v>
      </c>
      <c r="AP195" s="7">
        <v>24.53</v>
      </c>
      <c r="AQ195" s="7">
        <v>23.79</v>
      </c>
      <c r="AR195" s="7">
        <v>24.75</v>
      </c>
      <c r="AS195" s="7">
        <v>25.33</v>
      </c>
      <c r="AT195" s="7">
        <v>26.51</v>
      </c>
      <c r="AU195" s="7">
        <v>27.17</v>
      </c>
      <c r="AV195" s="7">
        <v>26.14</v>
      </c>
      <c r="AW195" s="7">
        <v>25</v>
      </c>
      <c r="AX195" s="7">
        <v>24.83</v>
      </c>
      <c r="AY195" s="7">
        <v>24.66</v>
      </c>
    </row>
    <row r="196" spans="1:51" ht="12.75">
      <c r="A196" s="8" t="s">
        <v>10</v>
      </c>
      <c r="B196" s="7">
        <v>246.1</v>
      </c>
      <c r="C196" s="7">
        <v>246.1</v>
      </c>
      <c r="D196" s="7">
        <v>246.1</v>
      </c>
      <c r="E196" s="7">
        <v>246.1</v>
      </c>
      <c r="F196" s="7">
        <v>246.1</v>
      </c>
      <c r="G196" s="7">
        <v>246.1</v>
      </c>
      <c r="H196" s="7">
        <v>246.1</v>
      </c>
      <c r="I196" s="7">
        <v>246.1</v>
      </c>
      <c r="J196" s="7">
        <v>246.1</v>
      </c>
      <c r="K196" s="7">
        <v>246.1</v>
      </c>
      <c r="L196" s="7">
        <v>246.1</v>
      </c>
      <c r="M196" s="7">
        <v>246.1</v>
      </c>
      <c r="N196" s="7">
        <v>246.1</v>
      </c>
      <c r="O196" s="7">
        <v>246.1</v>
      </c>
      <c r="P196" s="7">
        <v>246.1</v>
      </c>
      <c r="Q196" s="7">
        <v>246.1</v>
      </c>
      <c r="R196" s="7">
        <v>246.1</v>
      </c>
      <c r="S196" s="7">
        <v>246.1</v>
      </c>
      <c r="T196" s="7">
        <v>246.1</v>
      </c>
      <c r="U196" s="7">
        <v>246.1</v>
      </c>
      <c r="V196" s="7">
        <v>246.1</v>
      </c>
      <c r="W196" s="7">
        <v>246.1</v>
      </c>
      <c r="X196" s="7">
        <v>246.1</v>
      </c>
      <c r="Y196" s="7">
        <v>246.1</v>
      </c>
      <c r="Z196" s="7">
        <v>246.1</v>
      </c>
      <c r="AA196" s="7">
        <v>246.1</v>
      </c>
      <c r="AB196" s="7">
        <v>460.2</v>
      </c>
      <c r="AC196" s="7">
        <v>460.2</v>
      </c>
      <c r="AD196" s="7">
        <v>460.2</v>
      </c>
      <c r="AE196" s="7">
        <v>460.2</v>
      </c>
      <c r="AF196" s="7">
        <v>460.2</v>
      </c>
      <c r="AG196" s="7">
        <v>460.2</v>
      </c>
      <c r="AH196" s="7">
        <v>460.2</v>
      </c>
      <c r="AI196" s="7">
        <v>460.2</v>
      </c>
      <c r="AJ196" s="7">
        <v>460.2</v>
      </c>
      <c r="AK196" s="7">
        <v>460.2</v>
      </c>
      <c r="AL196" s="7">
        <v>460.2</v>
      </c>
      <c r="AM196" s="7">
        <v>460.2</v>
      </c>
      <c r="AN196" s="7">
        <v>460.2</v>
      </c>
      <c r="AO196" s="7">
        <v>460.2</v>
      </c>
      <c r="AP196" s="7">
        <v>460.2</v>
      </c>
      <c r="AQ196" s="7">
        <v>460.2</v>
      </c>
      <c r="AR196" s="7">
        <v>460.2</v>
      </c>
      <c r="AS196" s="7">
        <v>460.2</v>
      </c>
      <c r="AT196" s="7">
        <v>460.2</v>
      </c>
      <c r="AU196" s="7">
        <v>460.2</v>
      </c>
      <c r="AV196" s="7">
        <v>460.2</v>
      </c>
      <c r="AW196" s="7">
        <v>460.2</v>
      </c>
      <c r="AX196" s="7">
        <v>460.2</v>
      </c>
      <c r="AY196" s="7">
        <v>460.2</v>
      </c>
    </row>
    <row r="197" spans="1:51" ht="12.75">
      <c r="A197" s="10" t="s">
        <v>11</v>
      </c>
      <c r="B197" s="7">
        <v>163.2</v>
      </c>
      <c r="C197" s="7">
        <v>163.2</v>
      </c>
      <c r="D197" s="7">
        <v>163.2</v>
      </c>
      <c r="E197" s="7">
        <v>163.2</v>
      </c>
      <c r="F197" s="7">
        <v>163.2</v>
      </c>
      <c r="G197" s="7">
        <v>163.2</v>
      </c>
      <c r="H197" s="7">
        <v>163.2</v>
      </c>
      <c r="I197" s="7">
        <v>163.2</v>
      </c>
      <c r="J197" s="7">
        <v>163.2</v>
      </c>
      <c r="K197" s="7">
        <v>163.2</v>
      </c>
      <c r="L197" s="7">
        <v>163.2</v>
      </c>
      <c r="M197" s="7">
        <v>163.2</v>
      </c>
      <c r="N197" s="7">
        <v>163.2</v>
      </c>
      <c r="O197" s="7">
        <v>163.2</v>
      </c>
      <c r="P197" s="7">
        <v>163.2</v>
      </c>
      <c r="Q197" s="7">
        <v>163.2</v>
      </c>
      <c r="R197" s="7">
        <v>163.2</v>
      </c>
      <c r="S197" s="7">
        <v>163.2</v>
      </c>
      <c r="T197" s="7">
        <v>163.2</v>
      </c>
      <c r="U197" s="7">
        <v>163.2</v>
      </c>
      <c r="V197" s="7">
        <v>163.2</v>
      </c>
      <c r="W197" s="7">
        <v>163.2</v>
      </c>
      <c r="X197" s="7">
        <v>163.2</v>
      </c>
      <c r="Y197" s="7">
        <v>163.2</v>
      </c>
      <c r="Z197" s="7">
        <v>163.2</v>
      </c>
      <c r="AA197" s="7">
        <v>163.2</v>
      </c>
      <c r="AB197" s="7">
        <v>182.97</v>
      </c>
      <c r="AC197" s="7">
        <v>182.97</v>
      </c>
      <c r="AD197" s="7">
        <v>182.97</v>
      </c>
      <c r="AE197" s="7">
        <v>182.97</v>
      </c>
      <c r="AF197" s="7">
        <v>182.97</v>
      </c>
      <c r="AG197" s="7">
        <v>182.97</v>
      </c>
      <c r="AH197" s="7">
        <v>182.97</v>
      </c>
      <c r="AI197" s="7">
        <v>182.97</v>
      </c>
      <c r="AJ197" s="7">
        <v>182.97</v>
      </c>
      <c r="AK197" s="7">
        <v>182.97</v>
      </c>
      <c r="AL197" s="7">
        <v>182.97</v>
      </c>
      <c r="AM197" s="7">
        <v>182.97</v>
      </c>
      <c r="AN197" s="7">
        <v>182.97</v>
      </c>
      <c r="AO197" s="7">
        <v>182.97</v>
      </c>
      <c r="AP197" s="7">
        <v>182.97</v>
      </c>
      <c r="AQ197" s="7">
        <v>182.97</v>
      </c>
      <c r="AR197" s="7">
        <v>182.97</v>
      </c>
      <c r="AS197" s="7">
        <v>182.97</v>
      </c>
      <c r="AT197" s="7">
        <v>182.97</v>
      </c>
      <c r="AU197" s="7">
        <v>182.97</v>
      </c>
      <c r="AV197" s="7">
        <v>182.97</v>
      </c>
      <c r="AW197" s="7">
        <v>182.97</v>
      </c>
      <c r="AX197" s="7">
        <v>182.97</v>
      </c>
      <c r="AY197" s="7">
        <v>182.97</v>
      </c>
    </row>
    <row r="198" spans="1:51" ht="12.75">
      <c r="A198" s="24" t="s">
        <v>6</v>
      </c>
      <c r="B198" s="25">
        <v>2020.6</v>
      </c>
      <c r="C198" s="25">
        <v>2144.88</v>
      </c>
      <c r="D198" s="25">
        <v>2333.34</v>
      </c>
      <c r="E198" s="25">
        <v>2367.19</v>
      </c>
      <c r="F198" s="25">
        <v>2298.55</v>
      </c>
      <c r="G198" s="25">
        <v>2331.92</v>
      </c>
      <c r="H198" s="25">
        <v>2436.87</v>
      </c>
      <c r="I198" s="25">
        <v>2334.83</v>
      </c>
      <c r="J198" s="25">
        <v>2248.46</v>
      </c>
      <c r="K198" s="25">
        <v>2250.46</v>
      </c>
      <c r="L198" s="25">
        <v>2227.02</v>
      </c>
      <c r="M198" s="25">
        <v>2031.27</v>
      </c>
      <c r="N198" s="25">
        <v>2022.87</v>
      </c>
      <c r="O198" s="25">
        <v>2220.44</v>
      </c>
      <c r="P198" s="25">
        <v>2246.34</v>
      </c>
      <c r="Q198" s="25">
        <v>2094.1</v>
      </c>
      <c r="R198" s="25">
        <v>2037.66</v>
      </c>
      <c r="S198" s="25">
        <v>2303.33</v>
      </c>
      <c r="T198" s="25">
        <v>2273.08</v>
      </c>
      <c r="U198" s="25">
        <v>2138.02</v>
      </c>
      <c r="V198" s="25">
        <v>2223.04</v>
      </c>
      <c r="W198" s="25">
        <v>2184.36</v>
      </c>
      <c r="X198" s="25">
        <v>2236.12</v>
      </c>
      <c r="Y198" s="25">
        <v>2419.3</v>
      </c>
      <c r="Z198" s="25">
        <v>2733.95</v>
      </c>
      <c r="AA198" s="25">
        <v>2506.34</v>
      </c>
      <c r="AB198" s="25">
        <v>2702.28</v>
      </c>
      <c r="AC198" s="25">
        <v>2781.32</v>
      </c>
      <c r="AD198" s="25">
        <v>2304.79</v>
      </c>
      <c r="AE198" s="25">
        <v>2187.22</v>
      </c>
      <c r="AF198" s="25">
        <v>2103.2</v>
      </c>
      <c r="AG198" s="25">
        <v>2097.45</v>
      </c>
      <c r="AH198" s="25">
        <v>2024.13</v>
      </c>
      <c r="AI198" s="25">
        <v>1894.24</v>
      </c>
      <c r="AJ198" s="25">
        <v>1905.96</v>
      </c>
      <c r="AK198" s="25">
        <v>2017.97</v>
      </c>
      <c r="AL198" s="25">
        <v>2136.99</v>
      </c>
      <c r="AM198" s="25">
        <v>2237.13</v>
      </c>
      <c r="AN198" s="25">
        <v>2244.5</v>
      </c>
      <c r="AO198" s="25">
        <v>2292.99</v>
      </c>
      <c r="AP198" s="25">
        <v>2244.44</v>
      </c>
      <c r="AQ198" s="25">
        <v>2157.39</v>
      </c>
      <c r="AR198" s="25">
        <v>2269.39</v>
      </c>
      <c r="AS198" s="25">
        <v>2338.71</v>
      </c>
      <c r="AT198" s="25">
        <v>2477.46</v>
      </c>
      <c r="AU198" s="25">
        <v>2554.37</v>
      </c>
      <c r="AV198" s="25">
        <v>2432.95</v>
      </c>
      <c r="AW198" s="25">
        <v>2299.24</v>
      </c>
      <c r="AX198" s="25">
        <v>2279.05</v>
      </c>
      <c r="AY198" s="25">
        <v>2259.31</v>
      </c>
    </row>
    <row r="199" ht="12.75">
      <c r="A199" s="30" t="s">
        <v>8</v>
      </c>
    </row>
    <row r="201" spans="1:51" ht="12.75">
      <c r="A201" s="15"/>
      <c r="B201" s="35">
        <v>43102</v>
      </c>
      <c r="C201" s="35">
        <v>43109</v>
      </c>
      <c r="D201" s="35">
        <v>43116</v>
      </c>
      <c r="E201" s="35">
        <v>43123</v>
      </c>
      <c r="F201" s="35">
        <v>43130</v>
      </c>
      <c r="G201" s="35">
        <v>43137</v>
      </c>
      <c r="H201" s="35">
        <v>43144</v>
      </c>
      <c r="I201" s="35">
        <v>43151</v>
      </c>
      <c r="J201" s="35">
        <v>43158</v>
      </c>
      <c r="K201" s="35">
        <v>43165</v>
      </c>
      <c r="L201" s="35">
        <v>43172</v>
      </c>
      <c r="M201" s="35">
        <v>43179</v>
      </c>
      <c r="N201" s="35">
        <v>43186</v>
      </c>
      <c r="O201" s="35">
        <v>43193</v>
      </c>
      <c r="P201" s="35">
        <v>43200</v>
      </c>
      <c r="Q201" s="35">
        <v>43207</v>
      </c>
      <c r="R201" s="35">
        <v>43214</v>
      </c>
      <c r="S201" s="35">
        <v>43221</v>
      </c>
      <c r="T201" s="35">
        <v>43228</v>
      </c>
      <c r="U201" s="35">
        <v>43235</v>
      </c>
      <c r="V201" s="35">
        <v>43242</v>
      </c>
      <c r="W201" s="35">
        <v>43249</v>
      </c>
      <c r="X201" s="35">
        <v>43256</v>
      </c>
      <c r="Y201" s="35">
        <v>43263</v>
      </c>
      <c r="Z201" s="35">
        <v>43270</v>
      </c>
      <c r="AA201" s="35">
        <v>43277</v>
      </c>
      <c r="AB201" s="35">
        <v>43284</v>
      </c>
      <c r="AC201" s="35">
        <v>43291</v>
      </c>
      <c r="AD201" s="35">
        <v>43298</v>
      </c>
      <c r="AE201" s="35">
        <v>43305</v>
      </c>
      <c r="AF201" s="35">
        <v>43312</v>
      </c>
      <c r="AG201" s="35">
        <v>43319</v>
      </c>
      <c r="AH201" s="35">
        <v>43326</v>
      </c>
      <c r="AI201" s="35">
        <v>43333</v>
      </c>
      <c r="AJ201" s="35">
        <v>43340</v>
      </c>
      <c r="AK201" s="35">
        <v>43347</v>
      </c>
      <c r="AL201" s="35">
        <v>43354</v>
      </c>
      <c r="AM201" s="35">
        <v>43361</v>
      </c>
      <c r="AN201" s="35">
        <v>43368</v>
      </c>
      <c r="AO201" s="35">
        <v>43375</v>
      </c>
      <c r="AP201" s="35">
        <v>43382</v>
      </c>
      <c r="AQ201" s="35">
        <v>43389</v>
      </c>
      <c r="AR201" s="35">
        <v>43396</v>
      </c>
      <c r="AS201" s="35">
        <v>43403</v>
      </c>
      <c r="AT201" s="35">
        <v>43410</v>
      </c>
      <c r="AU201" s="35">
        <v>43417</v>
      </c>
      <c r="AV201" s="35">
        <v>43424</v>
      </c>
      <c r="AW201" s="35">
        <v>43431</v>
      </c>
      <c r="AX201" s="35">
        <v>43438</v>
      </c>
      <c r="AY201" s="35">
        <v>43445</v>
      </c>
    </row>
    <row r="202" spans="1:51" ht="12.75">
      <c r="A202" s="5" t="s">
        <v>2</v>
      </c>
      <c r="B202" s="6">
        <v>227</v>
      </c>
      <c r="C202" s="6">
        <v>229</v>
      </c>
      <c r="D202" s="6">
        <v>223</v>
      </c>
      <c r="E202" s="6">
        <v>223</v>
      </c>
      <c r="F202" s="6">
        <v>241</v>
      </c>
      <c r="G202" s="6">
        <v>235</v>
      </c>
      <c r="H202" s="6">
        <v>237</v>
      </c>
      <c r="I202" s="6">
        <v>239</v>
      </c>
      <c r="J202" s="6">
        <v>248</v>
      </c>
      <c r="K202" s="6">
        <v>262</v>
      </c>
      <c r="L202" s="6">
        <v>254</v>
      </c>
      <c r="M202" s="6">
        <v>235</v>
      </c>
      <c r="N202" s="6">
        <v>231</v>
      </c>
      <c r="O202" s="6">
        <v>237</v>
      </c>
      <c r="P202" s="6">
        <v>249</v>
      </c>
      <c r="Q202" s="6">
        <v>235</v>
      </c>
      <c r="R202" s="6">
        <v>240</v>
      </c>
      <c r="S202" s="6">
        <v>253</v>
      </c>
      <c r="T202" s="6">
        <v>247</v>
      </c>
      <c r="U202" s="6">
        <v>238</v>
      </c>
      <c r="V202" s="6">
        <v>250</v>
      </c>
      <c r="W202" s="6">
        <v>260</v>
      </c>
      <c r="X202" s="6">
        <v>249</v>
      </c>
      <c r="Y202" s="6">
        <v>258</v>
      </c>
      <c r="Z202" s="6">
        <v>234</v>
      </c>
      <c r="AA202" s="6">
        <v>225</v>
      </c>
      <c r="AB202" s="6">
        <v>231</v>
      </c>
      <c r="AC202" s="6">
        <v>231</v>
      </c>
      <c r="AD202" s="6">
        <v>231</v>
      </c>
      <c r="AE202" s="6">
        <v>238</v>
      </c>
      <c r="AF202" s="6">
        <v>254</v>
      </c>
      <c r="AG202" s="6">
        <v>263</v>
      </c>
      <c r="AH202" s="6">
        <v>250</v>
      </c>
      <c r="AI202" s="6">
        <v>246</v>
      </c>
      <c r="AJ202" s="6">
        <v>240</v>
      </c>
      <c r="AK202" s="6">
        <v>244</v>
      </c>
      <c r="AL202" s="6">
        <v>239</v>
      </c>
      <c r="AM202" s="6">
        <v>241</v>
      </c>
      <c r="AN202" s="6">
        <v>243</v>
      </c>
      <c r="AO202" s="6">
        <v>242</v>
      </c>
      <c r="AP202" s="6">
        <v>239</v>
      </c>
      <c r="AQ202" s="6">
        <v>244</v>
      </c>
      <c r="AR202" s="6">
        <v>238</v>
      </c>
      <c r="AS202" s="6">
        <v>235</v>
      </c>
      <c r="AT202" s="6">
        <v>238</v>
      </c>
      <c r="AU202" s="6">
        <v>232</v>
      </c>
      <c r="AV202" s="6">
        <v>231</v>
      </c>
      <c r="AW202" s="6">
        <v>227</v>
      </c>
      <c r="AX202" s="6">
        <v>238</v>
      </c>
      <c r="AY202" s="6">
        <v>241</v>
      </c>
    </row>
    <row r="203" spans="1:51" ht="12.75">
      <c r="A203" s="9" t="s">
        <v>4</v>
      </c>
      <c r="B203" s="36" t="s">
        <v>12</v>
      </c>
      <c r="C203" s="36" t="s">
        <v>12</v>
      </c>
      <c r="D203" s="36" t="s">
        <v>12</v>
      </c>
      <c r="E203" s="36" t="s">
        <v>12</v>
      </c>
      <c r="F203" s="36" t="s">
        <v>12</v>
      </c>
      <c r="G203" s="36" t="s">
        <v>12</v>
      </c>
      <c r="H203" s="36" t="s">
        <v>12</v>
      </c>
      <c r="I203" s="36" t="s">
        <v>12</v>
      </c>
      <c r="J203" s="36" t="s">
        <v>12</v>
      </c>
      <c r="K203" s="36" t="s">
        <v>12</v>
      </c>
      <c r="L203" s="36" t="s">
        <v>12</v>
      </c>
      <c r="M203" s="36" t="s">
        <v>12</v>
      </c>
      <c r="N203" s="36" t="s">
        <v>12</v>
      </c>
      <c r="O203" s="36" t="s">
        <v>12</v>
      </c>
      <c r="P203" s="36" t="s">
        <v>12</v>
      </c>
      <c r="Q203" s="36" t="s">
        <v>12</v>
      </c>
      <c r="R203" s="36" t="s">
        <v>12</v>
      </c>
      <c r="S203" s="36" t="s">
        <v>12</v>
      </c>
      <c r="T203" s="36" t="s">
        <v>12</v>
      </c>
      <c r="U203" s="36" t="s">
        <v>12</v>
      </c>
      <c r="V203" s="36" t="s">
        <v>12</v>
      </c>
      <c r="W203" s="36" t="s">
        <v>12</v>
      </c>
      <c r="X203" s="36" t="s">
        <v>12</v>
      </c>
      <c r="Y203" s="36" t="s">
        <v>12</v>
      </c>
      <c r="Z203" s="36" t="s">
        <v>12</v>
      </c>
      <c r="AA203" s="36" t="s">
        <v>12</v>
      </c>
      <c r="AB203" s="36" t="s">
        <v>12</v>
      </c>
      <c r="AC203" s="36" t="s">
        <v>12</v>
      </c>
      <c r="AD203" s="36" t="s">
        <v>12</v>
      </c>
      <c r="AE203" s="36" t="s">
        <v>12</v>
      </c>
      <c r="AF203" s="36" t="s">
        <v>12</v>
      </c>
      <c r="AG203" s="36" t="s">
        <v>12</v>
      </c>
      <c r="AH203" s="36" t="s">
        <v>12</v>
      </c>
      <c r="AI203" s="36" t="s">
        <v>12</v>
      </c>
      <c r="AJ203" s="36" t="s">
        <v>12</v>
      </c>
      <c r="AK203" s="36" t="s">
        <v>12</v>
      </c>
      <c r="AL203" s="36" t="s">
        <v>12</v>
      </c>
      <c r="AM203" s="36" t="s">
        <v>12</v>
      </c>
      <c r="AN203" s="36" t="s">
        <v>12</v>
      </c>
      <c r="AO203" s="36" t="s">
        <v>12</v>
      </c>
      <c r="AP203" s="36" t="s">
        <v>12</v>
      </c>
      <c r="AQ203" s="36" t="s">
        <v>12</v>
      </c>
      <c r="AR203" s="36" t="s">
        <v>12</v>
      </c>
      <c r="AS203" s="36" t="s">
        <v>12</v>
      </c>
      <c r="AT203" s="36" t="s">
        <v>12</v>
      </c>
      <c r="AU203" s="36" t="s">
        <v>12</v>
      </c>
      <c r="AV203" s="36" t="s">
        <v>12</v>
      </c>
      <c r="AW203" s="36" t="s">
        <v>12</v>
      </c>
      <c r="AX203" s="36" t="s">
        <v>12</v>
      </c>
      <c r="AY203" s="36" t="s">
        <v>12</v>
      </c>
    </row>
    <row r="204" spans="1:51" ht="12.75">
      <c r="A204" s="20" t="s">
        <v>0</v>
      </c>
      <c r="B204" s="21">
        <v>12.4457</v>
      </c>
      <c r="C204" s="21">
        <v>12.423</v>
      </c>
      <c r="D204" s="21">
        <v>12.2532</v>
      </c>
      <c r="E204" s="21">
        <v>12.1146</v>
      </c>
      <c r="F204" s="21">
        <v>12.0271</v>
      </c>
      <c r="G204" s="21">
        <v>12.0987</v>
      </c>
      <c r="H204" s="21">
        <v>11.9255</v>
      </c>
      <c r="I204" s="21">
        <v>11.716</v>
      </c>
      <c r="J204" s="21">
        <v>11.577</v>
      </c>
      <c r="K204" s="21">
        <v>11.8346</v>
      </c>
      <c r="L204" s="21">
        <v>11.837</v>
      </c>
      <c r="M204" s="21">
        <v>12.0042</v>
      </c>
      <c r="N204" s="21">
        <v>11.6627</v>
      </c>
      <c r="O204" s="21">
        <v>11.8154</v>
      </c>
      <c r="P204" s="21">
        <v>12.1081</v>
      </c>
      <c r="Q204" s="21">
        <v>12.0305</v>
      </c>
      <c r="R204" s="21">
        <v>12.3029</v>
      </c>
      <c r="S204" s="21">
        <v>12.6219</v>
      </c>
      <c r="T204" s="21">
        <v>12.577</v>
      </c>
      <c r="U204" s="21">
        <v>12.4074</v>
      </c>
      <c r="V204" s="21">
        <v>12.5477</v>
      </c>
      <c r="W204" s="21">
        <v>12.6205</v>
      </c>
      <c r="X204" s="21">
        <v>12.5494</v>
      </c>
      <c r="Y204" s="21">
        <v>13.1821</v>
      </c>
      <c r="Z204" s="21">
        <v>13.8802</v>
      </c>
      <c r="AA204" s="21">
        <v>13.533</v>
      </c>
      <c r="AB204" s="21">
        <v>13.741</v>
      </c>
      <c r="AC204" s="21">
        <v>13.3937</v>
      </c>
      <c r="AD204" s="21">
        <v>13.2592</v>
      </c>
      <c r="AE204" s="21">
        <v>13.4718</v>
      </c>
      <c r="AF204" s="21">
        <v>13.1591</v>
      </c>
      <c r="AG204" s="21">
        <v>13.3375</v>
      </c>
      <c r="AH204" s="21">
        <v>14.292</v>
      </c>
      <c r="AI204" s="21">
        <v>14.3838</v>
      </c>
      <c r="AJ204" s="21">
        <v>14.1545</v>
      </c>
      <c r="AK204" s="21">
        <v>15.0512</v>
      </c>
      <c r="AL204" s="21">
        <v>15.051</v>
      </c>
      <c r="AM204" s="21">
        <v>14.904</v>
      </c>
      <c r="AN204" s="21">
        <v>14.2923</v>
      </c>
      <c r="AO204" s="21">
        <v>14.3202</v>
      </c>
      <c r="AP204" s="21">
        <v>14.86</v>
      </c>
      <c r="AQ204" s="21">
        <v>14.2974</v>
      </c>
      <c r="AR204" s="21">
        <v>14.3722</v>
      </c>
      <c r="AS204" s="21">
        <v>14.6333</v>
      </c>
      <c r="AT204" s="21">
        <v>14.216</v>
      </c>
      <c r="AU204" s="21">
        <v>14.4033</v>
      </c>
      <c r="AV204" s="21">
        <v>14.0135</v>
      </c>
      <c r="AW204" s="21">
        <v>13.8645</v>
      </c>
      <c r="AX204" s="21">
        <v>13.6431</v>
      </c>
      <c r="AY204" s="21">
        <v>14.448</v>
      </c>
    </row>
    <row r="205" spans="1:51" ht="12.75">
      <c r="A205" s="8" t="s">
        <v>3</v>
      </c>
      <c r="B205" s="7">
        <v>2825.17</v>
      </c>
      <c r="C205" s="7">
        <v>2844.87</v>
      </c>
      <c r="D205" s="7">
        <v>2732.46</v>
      </c>
      <c r="E205" s="7">
        <v>2701.56</v>
      </c>
      <c r="F205" s="7">
        <v>2898.53</v>
      </c>
      <c r="G205" s="7">
        <v>2843.19</v>
      </c>
      <c r="H205" s="7">
        <v>2826.34</v>
      </c>
      <c r="I205" s="7">
        <v>2800.12</v>
      </c>
      <c r="J205" s="7">
        <v>2871.1</v>
      </c>
      <c r="K205" s="7">
        <v>3100.67</v>
      </c>
      <c r="L205" s="7">
        <v>3006.6</v>
      </c>
      <c r="M205" s="7">
        <v>2820.99</v>
      </c>
      <c r="N205" s="7">
        <v>2694.08</v>
      </c>
      <c r="O205" s="7">
        <v>2800.25</v>
      </c>
      <c r="P205" s="7">
        <v>3014.92</v>
      </c>
      <c r="Q205" s="7">
        <v>2827.17</v>
      </c>
      <c r="R205" s="7">
        <v>2952.7</v>
      </c>
      <c r="S205" s="7">
        <v>3193.34</v>
      </c>
      <c r="T205" s="7">
        <v>3106.52</v>
      </c>
      <c r="U205" s="7">
        <v>2952.96</v>
      </c>
      <c r="V205" s="7">
        <v>3136.93</v>
      </c>
      <c r="W205" s="7">
        <v>3281.33</v>
      </c>
      <c r="X205" s="7">
        <v>3124.8</v>
      </c>
      <c r="Y205" s="7">
        <v>3400.98</v>
      </c>
      <c r="Z205" s="7">
        <v>3247.97</v>
      </c>
      <c r="AA205" s="7">
        <v>3044.93</v>
      </c>
      <c r="AB205" s="7">
        <v>3064.24</v>
      </c>
      <c r="AC205" s="7">
        <v>3093.94</v>
      </c>
      <c r="AD205" s="7">
        <v>3062.88</v>
      </c>
      <c r="AE205" s="7">
        <v>3206.29</v>
      </c>
      <c r="AF205" s="7">
        <v>3342.41</v>
      </c>
      <c r="AG205" s="7">
        <v>3507.76</v>
      </c>
      <c r="AH205" s="7">
        <v>3573</v>
      </c>
      <c r="AI205" s="7">
        <v>3538.41</v>
      </c>
      <c r="AJ205" s="7">
        <v>3397.08</v>
      </c>
      <c r="AK205" s="7">
        <v>3672.49</v>
      </c>
      <c r="AL205" s="7">
        <v>3597.19</v>
      </c>
      <c r="AM205" s="7">
        <v>3591.86</v>
      </c>
      <c r="AN205" s="7">
        <v>3473.03</v>
      </c>
      <c r="AO205" s="7">
        <v>3465.49</v>
      </c>
      <c r="AP205" s="7">
        <v>3551.54</v>
      </c>
      <c r="AQ205" s="7">
        <v>3488.57</v>
      </c>
      <c r="AR205" s="7">
        <v>3420.58</v>
      </c>
      <c r="AS205" s="7">
        <v>3438.83</v>
      </c>
      <c r="AT205" s="7">
        <v>3383.41</v>
      </c>
      <c r="AU205" s="7">
        <v>3341.57</v>
      </c>
      <c r="AV205" s="7">
        <v>3237.12</v>
      </c>
      <c r="AW205" s="7">
        <v>3147.24</v>
      </c>
      <c r="AX205" s="7">
        <v>3247.06</v>
      </c>
      <c r="AY205" s="7">
        <v>3481.97</v>
      </c>
    </row>
    <row r="206" spans="1:51" ht="12.75">
      <c r="A206" s="23" t="s">
        <v>5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</row>
    <row r="207" spans="1:51" ht="12.75">
      <c r="A207" s="8" t="s">
        <v>1</v>
      </c>
      <c r="B207" s="7">
        <v>23.8</v>
      </c>
      <c r="C207" s="7">
        <v>23.97</v>
      </c>
      <c r="D207" s="7">
        <v>23.02</v>
      </c>
      <c r="E207" s="7">
        <v>22.76</v>
      </c>
      <c r="F207" s="7">
        <v>24.42</v>
      </c>
      <c r="G207" s="7">
        <v>23.95</v>
      </c>
      <c r="H207" s="7">
        <v>23.81</v>
      </c>
      <c r="I207" s="7">
        <v>23.59</v>
      </c>
      <c r="J207" s="7">
        <v>24.19</v>
      </c>
      <c r="K207" s="7">
        <v>26.12</v>
      </c>
      <c r="L207" s="7">
        <v>25.33</v>
      </c>
      <c r="M207" s="7">
        <v>23.77</v>
      </c>
      <c r="N207" s="7">
        <v>22.14</v>
      </c>
      <c r="O207" s="7">
        <v>23.02</v>
      </c>
      <c r="P207" s="7">
        <v>24.78</v>
      </c>
      <c r="Q207" s="7">
        <v>23.24</v>
      </c>
      <c r="R207" s="7">
        <v>24.27</v>
      </c>
      <c r="S207" s="7">
        <v>26.25</v>
      </c>
      <c r="T207" s="7">
        <v>25.53</v>
      </c>
      <c r="U207" s="7">
        <v>24.27</v>
      </c>
      <c r="V207" s="7">
        <v>25.78</v>
      </c>
      <c r="W207" s="7">
        <v>26.97</v>
      </c>
      <c r="X207" s="7">
        <v>25.68</v>
      </c>
      <c r="Y207" s="7">
        <v>27.95</v>
      </c>
      <c r="Z207" s="7">
        <v>26.7</v>
      </c>
      <c r="AA207" s="7">
        <v>25.03</v>
      </c>
      <c r="AB207" s="7">
        <v>25.19</v>
      </c>
      <c r="AC207" s="7">
        <v>25.43</v>
      </c>
      <c r="AD207" s="7">
        <v>25.17</v>
      </c>
      <c r="AE207" s="7">
        <v>26.35</v>
      </c>
      <c r="AF207" s="7">
        <v>27.47</v>
      </c>
      <c r="AG207" s="7">
        <v>28.83</v>
      </c>
      <c r="AH207" s="7">
        <v>29.37</v>
      </c>
      <c r="AI207" s="7">
        <v>29.08</v>
      </c>
      <c r="AJ207" s="7">
        <v>27.92</v>
      </c>
      <c r="AK207" s="7">
        <v>30.18</v>
      </c>
      <c r="AL207" s="7">
        <v>29.57</v>
      </c>
      <c r="AM207" s="7">
        <v>29.52</v>
      </c>
      <c r="AN207" s="7">
        <v>28.55</v>
      </c>
      <c r="AO207" s="7">
        <v>28.48</v>
      </c>
      <c r="AP207" s="7">
        <v>29.19</v>
      </c>
      <c r="AQ207" s="7">
        <v>28.67</v>
      </c>
      <c r="AR207" s="7">
        <v>28.11</v>
      </c>
      <c r="AS207" s="7">
        <v>28.26</v>
      </c>
      <c r="AT207" s="7">
        <v>27.81</v>
      </c>
      <c r="AU207" s="7">
        <v>27.46</v>
      </c>
      <c r="AV207" s="7">
        <v>27.27</v>
      </c>
      <c r="AW207" s="7">
        <v>26.51</v>
      </c>
      <c r="AX207" s="7">
        <v>27.36</v>
      </c>
      <c r="AY207" s="7">
        <v>29.33</v>
      </c>
    </row>
    <row r="208" spans="1:51" ht="12.75">
      <c r="A208" s="8" t="s">
        <v>10</v>
      </c>
      <c r="B208" s="7">
        <v>460.2</v>
      </c>
      <c r="C208" s="7">
        <v>460.2</v>
      </c>
      <c r="D208" s="7">
        <v>460.2</v>
      </c>
      <c r="E208" s="7">
        <v>460.2</v>
      </c>
      <c r="F208" s="7">
        <v>460.2</v>
      </c>
      <c r="G208" s="7">
        <v>460.2</v>
      </c>
      <c r="H208" s="7">
        <v>460.2</v>
      </c>
      <c r="I208" s="7">
        <v>460.2</v>
      </c>
      <c r="J208" s="7">
        <v>460.2</v>
      </c>
      <c r="K208" s="7">
        <v>460.2</v>
      </c>
      <c r="L208" s="7">
        <v>460.2</v>
      </c>
      <c r="M208" s="7">
        <v>460.2</v>
      </c>
      <c r="N208" s="7">
        <v>460.2</v>
      </c>
      <c r="O208" s="7">
        <v>460.2</v>
      </c>
      <c r="P208" s="7">
        <v>460.2</v>
      </c>
      <c r="Q208" s="7">
        <v>460.2</v>
      </c>
      <c r="R208" s="7">
        <v>460.2</v>
      </c>
      <c r="S208" s="7">
        <v>460.2</v>
      </c>
      <c r="T208" s="7">
        <v>460.2</v>
      </c>
      <c r="U208" s="7">
        <v>460.2</v>
      </c>
      <c r="V208" s="7">
        <v>460.2</v>
      </c>
      <c r="W208" s="7">
        <v>320</v>
      </c>
      <c r="X208" s="7">
        <v>320</v>
      </c>
      <c r="Y208" s="7">
        <v>320</v>
      </c>
      <c r="Z208" s="7">
        <v>320</v>
      </c>
      <c r="AA208" s="7">
        <v>320</v>
      </c>
      <c r="AB208" s="7">
        <v>320</v>
      </c>
      <c r="AC208" s="7">
        <v>320</v>
      </c>
      <c r="AD208" s="7">
        <v>320</v>
      </c>
      <c r="AE208" s="7">
        <v>320</v>
      </c>
      <c r="AF208" s="7">
        <v>320</v>
      </c>
      <c r="AG208" s="7">
        <v>320</v>
      </c>
      <c r="AH208" s="7">
        <v>320</v>
      </c>
      <c r="AI208" s="7">
        <v>320</v>
      </c>
      <c r="AJ208" s="7">
        <v>320</v>
      </c>
      <c r="AK208" s="7">
        <v>320</v>
      </c>
      <c r="AL208" s="7">
        <v>320</v>
      </c>
      <c r="AM208" s="7">
        <v>320</v>
      </c>
      <c r="AN208" s="7">
        <v>320</v>
      </c>
      <c r="AO208" s="7">
        <v>320</v>
      </c>
      <c r="AP208" s="7">
        <v>320</v>
      </c>
      <c r="AQ208" s="7">
        <v>320</v>
      </c>
      <c r="AR208" s="7">
        <v>320</v>
      </c>
      <c r="AS208" s="7">
        <v>320</v>
      </c>
      <c r="AT208" s="7">
        <v>320</v>
      </c>
      <c r="AU208" s="7">
        <v>320</v>
      </c>
      <c r="AV208" s="7">
        <v>320</v>
      </c>
      <c r="AW208" s="7">
        <v>320</v>
      </c>
      <c r="AX208" s="7">
        <v>320</v>
      </c>
      <c r="AY208" s="7">
        <v>320</v>
      </c>
    </row>
    <row r="209" spans="1:51" ht="12.75">
      <c r="A209" s="10" t="s">
        <v>11</v>
      </c>
      <c r="B209" s="7">
        <v>182.97</v>
      </c>
      <c r="C209" s="7">
        <v>182.97</v>
      </c>
      <c r="D209" s="7">
        <v>182.97</v>
      </c>
      <c r="E209" s="7">
        <v>182.97</v>
      </c>
      <c r="F209" s="7">
        <v>182.97</v>
      </c>
      <c r="G209" s="7">
        <v>182.97</v>
      </c>
      <c r="H209" s="7">
        <v>182.97</v>
      </c>
      <c r="I209" s="7">
        <v>182.97</v>
      </c>
      <c r="J209" s="7">
        <v>182.97</v>
      </c>
      <c r="K209" s="7">
        <v>182.97</v>
      </c>
      <c r="L209" s="7">
        <v>182.97</v>
      </c>
      <c r="M209" s="7">
        <v>182.97</v>
      </c>
      <c r="N209" s="7">
        <v>182.97</v>
      </c>
      <c r="O209" s="7">
        <v>182.97</v>
      </c>
      <c r="P209" s="7">
        <v>182.97</v>
      </c>
      <c r="Q209" s="7">
        <v>182.97</v>
      </c>
      <c r="R209" s="7">
        <v>182.97</v>
      </c>
      <c r="S209" s="7">
        <v>182.97</v>
      </c>
      <c r="T209" s="7">
        <v>182.97</v>
      </c>
      <c r="U209" s="7">
        <v>205.14</v>
      </c>
      <c r="V209" s="7">
        <v>205.14</v>
      </c>
      <c r="W209" s="7">
        <v>205.14</v>
      </c>
      <c r="X209" s="7">
        <v>205.14</v>
      </c>
      <c r="Y209" s="7">
        <v>205.14</v>
      </c>
      <c r="Z209" s="7">
        <v>205.14</v>
      </c>
      <c r="AA209" s="7">
        <v>205.14</v>
      </c>
      <c r="AB209" s="7">
        <v>205.14</v>
      </c>
      <c r="AC209" s="7">
        <v>205.14</v>
      </c>
      <c r="AD209" s="7">
        <v>205.14</v>
      </c>
      <c r="AE209" s="7">
        <v>205.14</v>
      </c>
      <c r="AF209" s="7">
        <v>205.14</v>
      </c>
      <c r="AG209" s="7">
        <v>205.14</v>
      </c>
      <c r="AH209" s="7">
        <v>205.14</v>
      </c>
      <c r="AI209" s="7">
        <v>205.14</v>
      </c>
      <c r="AJ209" s="7">
        <v>205.14</v>
      </c>
      <c r="AK209" s="7">
        <v>205.14</v>
      </c>
      <c r="AL209" s="7">
        <v>205.14</v>
      </c>
      <c r="AM209" s="7">
        <v>205.14</v>
      </c>
      <c r="AN209" s="7">
        <v>205.14</v>
      </c>
      <c r="AO209" s="7">
        <v>205.14</v>
      </c>
      <c r="AP209" s="7">
        <v>205.14</v>
      </c>
      <c r="AQ209" s="7">
        <v>205.14</v>
      </c>
      <c r="AR209" s="7">
        <v>205.14</v>
      </c>
      <c r="AS209" s="7">
        <v>205.14</v>
      </c>
      <c r="AT209" s="7">
        <v>205.14</v>
      </c>
      <c r="AU209" s="7">
        <v>205.14</v>
      </c>
      <c r="AV209" s="7">
        <v>205.14</v>
      </c>
      <c r="AW209" s="7">
        <v>205.14</v>
      </c>
      <c r="AX209" s="7">
        <v>205.14</v>
      </c>
      <c r="AY209" s="7">
        <v>205.14</v>
      </c>
    </row>
    <row r="210" spans="1:51" ht="12.75">
      <c r="A210" s="24" t="s">
        <v>6</v>
      </c>
      <c r="B210" s="25">
        <v>2158.2</v>
      </c>
      <c r="C210" s="25">
        <v>2177.73</v>
      </c>
      <c r="D210" s="25">
        <v>2066.27</v>
      </c>
      <c r="E210" s="25">
        <v>2035.63</v>
      </c>
      <c r="F210" s="25">
        <v>2230.94</v>
      </c>
      <c r="G210" s="25">
        <v>2176.07</v>
      </c>
      <c r="H210" s="25">
        <v>2159.36</v>
      </c>
      <c r="I210" s="25">
        <v>2133.36</v>
      </c>
      <c r="J210" s="25">
        <v>2203.74</v>
      </c>
      <c r="K210" s="25">
        <v>2431.38</v>
      </c>
      <c r="L210" s="25">
        <v>2338.1</v>
      </c>
      <c r="M210" s="25">
        <v>2154.05</v>
      </c>
      <c r="N210" s="25">
        <v>2028.77</v>
      </c>
      <c r="O210" s="25">
        <v>2134.06</v>
      </c>
      <c r="P210" s="25">
        <v>2346.97</v>
      </c>
      <c r="Q210" s="25">
        <v>2160.76</v>
      </c>
      <c r="R210" s="25">
        <v>2285.26</v>
      </c>
      <c r="S210" s="25">
        <v>2523.92</v>
      </c>
      <c r="T210" s="25">
        <v>2437.82</v>
      </c>
      <c r="U210" s="25">
        <v>2263.35</v>
      </c>
      <c r="V210" s="25">
        <v>2445.81</v>
      </c>
      <c r="W210" s="25">
        <v>2729.22</v>
      </c>
      <c r="X210" s="25">
        <v>2573.98</v>
      </c>
      <c r="Y210" s="25">
        <v>2847.89</v>
      </c>
      <c r="Z210" s="25">
        <v>2696.13</v>
      </c>
      <c r="AA210" s="25">
        <v>2494.76</v>
      </c>
      <c r="AB210" s="25">
        <v>2513.91</v>
      </c>
      <c r="AC210" s="25">
        <v>2543.37</v>
      </c>
      <c r="AD210" s="25">
        <v>2512.57</v>
      </c>
      <c r="AE210" s="25">
        <v>2654.8</v>
      </c>
      <c r="AF210" s="25">
        <v>2789.8</v>
      </c>
      <c r="AG210" s="25">
        <v>2953.79</v>
      </c>
      <c r="AH210" s="25">
        <v>3018.49</v>
      </c>
      <c r="AI210" s="25">
        <v>2984.19</v>
      </c>
      <c r="AJ210" s="25">
        <v>2844.02</v>
      </c>
      <c r="AK210" s="25">
        <v>3117.17</v>
      </c>
      <c r="AL210" s="25">
        <v>3042.48</v>
      </c>
      <c r="AM210" s="25">
        <v>3037.2</v>
      </c>
      <c r="AN210" s="25">
        <v>2919.34</v>
      </c>
      <c r="AO210" s="25">
        <v>2911.87</v>
      </c>
      <c r="AP210" s="25">
        <v>2997.21</v>
      </c>
      <c r="AQ210" s="25">
        <v>2934.76</v>
      </c>
      <c r="AR210" s="25">
        <v>2867.33</v>
      </c>
      <c r="AS210" s="25">
        <v>2885.43</v>
      </c>
      <c r="AT210" s="25">
        <v>2830.46</v>
      </c>
      <c r="AU210" s="25">
        <v>2788.97</v>
      </c>
      <c r="AV210" s="25">
        <v>2684.71</v>
      </c>
      <c r="AW210" s="25">
        <v>2595.59</v>
      </c>
      <c r="AX210" s="25">
        <v>2694.56</v>
      </c>
      <c r="AY210" s="25">
        <v>2927.5</v>
      </c>
    </row>
    <row r="211" ht="12.75">
      <c r="A211" s="30" t="s">
        <v>8</v>
      </c>
    </row>
    <row r="213" spans="1:50" ht="12.75">
      <c r="A213" s="15"/>
      <c r="B213" s="35">
        <v>43473</v>
      </c>
      <c r="C213" s="35">
        <v>43480</v>
      </c>
      <c r="D213" s="35">
        <v>43487</v>
      </c>
      <c r="E213" s="35">
        <v>43494</v>
      </c>
      <c r="F213" s="35">
        <v>43501</v>
      </c>
      <c r="G213" s="35">
        <v>43508</v>
      </c>
      <c r="H213" s="35">
        <v>43515</v>
      </c>
      <c r="I213" s="35">
        <v>43522</v>
      </c>
      <c r="J213" s="35">
        <v>43529</v>
      </c>
      <c r="K213" s="35">
        <v>43536</v>
      </c>
      <c r="L213" s="35">
        <v>43543</v>
      </c>
      <c r="M213" s="35">
        <v>43550</v>
      </c>
      <c r="N213" s="35">
        <v>43557</v>
      </c>
      <c r="O213" s="35">
        <v>43564</v>
      </c>
      <c r="P213" s="35">
        <v>43571</v>
      </c>
      <c r="Q213" s="35">
        <v>43578</v>
      </c>
      <c r="R213" s="35">
        <v>43585</v>
      </c>
      <c r="S213" s="35">
        <v>43592</v>
      </c>
      <c r="T213" s="35">
        <v>43599</v>
      </c>
      <c r="U213" s="35">
        <v>43606</v>
      </c>
      <c r="V213" s="35">
        <v>43613</v>
      </c>
      <c r="W213" s="35">
        <v>43620</v>
      </c>
      <c r="X213" s="35">
        <v>43627</v>
      </c>
      <c r="Y213" s="35">
        <v>43634</v>
      </c>
      <c r="Z213" s="35">
        <v>43641</v>
      </c>
      <c r="AA213" s="35">
        <v>43648</v>
      </c>
      <c r="AB213" s="35">
        <v>43657</v>
      </c>
      <c r="AC213" s="35">
        <v>43662</v>
      </c>
      <c r="AD213" s="35">
        <v>43669</v>
      </c>
      <c r="AE213" s="35">
        <v>43676</v>
      </c>
      <c r="AF213" s="35">
        <v>43683</v>
      </c>
      <c r="AG213" s="35">
        <v>43690</v>
      </c>
      <c r="AH213" s="35">
        <v>43697</v>
      </c>
      <c r="AI213" s="35">
        <v>43704</v>
      </c>
      <c r="AJ213" s="35">
        <v>43711</v>
      </c>
      <c r="AK213" s="35">
        <v>43718</v>
      </c>
      <c r="AL213" s="35">
        <v>43725</v>
      </c>
      <c r="AM213" s="35">
        <v>43732</v>
      </c>
      <c r="AN213" s="35">
        <v>43739</v>
      </c>
      <c r="AO213" s="35">
        <v>43746</v>
      </c>
      <c r="AP213" s="35">
        <v>43753</v>
      </c>
      <c r="AQ213" s="35">
        <v>43760</v>
      </c>
      <c r="AR213" s="35">
        <v>43767</v>
      </c>
      <c r="AS213" s="35">
        <v>43774</v>
      </c>
      <c r="AT213" s="35">
        <v>43781</v>
      </c>
      <c r="AU213" s="35">
        <v>43788</v>
      </c>
      <c r="AV213" s="35">
        <v>43795</v>
      </c>
      <c r="AW213" s="35">
        <v>43802</v>
      </c>
      <c r="AX213" s="35">
        <v>43809</v>
      </c>
    </row>
    <row r="214" spans="1:50" ht="12.75">
      <c r="A214" s="5" t="s">
        <v>2</v>
      </c>
      <c r="B214" s="6">
        <v>240</v>
      </c>
      <c r="C214" s="6">
        <v>237</v>
      </c>
      <c r="D214" s="6">
        <v>242</v>
      </c>
      <c r="E214" s="6">
        <v>241</v>
      </c>
      <c r="F214" s="6">
        <v>247</v>
      </c>
      <c r="G214" s="6">
        <v>240</v>
      </c>
      <c r="H214" s="6">
        <v>230</v>
      </c>
      <c r="I214" s="6">
        <v>221</v>
      </c>
      <c r="J214" s="6">
        <v>226</v>
      </c>
      <c r="K214" s="6">
        <v>224</v>
      </c>
      <c r="L214" s="6">
        <v>221</v>
      </c>
      <c r="M214" s="6">
        <v>223</v>
      </c>
      <c r="N214" s="6">
        <v>222</v>
      </c>
      <c r="O214" s="6">
        <v>218</v>
      </c>
      <c r="P214" s="6">
        <v>214</v>
      </c>
      <c r="Q214" s="6">
        <v>211</v>
      </c>
      <c r="R214" s="6">
        <v>201</v>
      </c>
      <c r="S214" s="6">
        <v>202</v>
      </c>
      <c r="T214" s="6">
        <v>203</v>
      </c>
      <c r="U214" s="6">
        <v>217</v>
      </c>
      <c r="V214" s="6">
        <v>226</v>
      </c>
      <c r="W214" s="6">
        <v>227</v>
      </c>
      <c r="X214" s="6">
        <v>223</v>
      </c>
      <c r="Y214" s="6">
        <v>228</v>
      </c>
      <c r="Z214" s="6">
        <v>230</v>
      </c>
      <c r="AA214" s="6">
        <v>216</v>
      </c>
      <c r="AB214" s="6">
        <v>219</v>
      </c>
      <c r="AC214" s="6">
        <v>219</v>
      </c>
      <c r="AD214" s="6">
        <v>212</v>
      </c>
      <c r="AE214" s="6">
        <v>216</v>
      </c>
      <c r="AF214" s="6">
        <v>209</v>
      </c>
      <c r="AG214" s="6">
        <v>198</v>
      </c>
      <c r="AH214" s="6">
        <v>201</v>
      </c>
      <c r="AI214" s="6">
        <v>203</v>
      </c>
      <c r="AJ214" s="6">
        <v>190</v>
      </c>
      <c r="AK214" s="6">
        <v>203</v>
      </c>
      <c r="AL214" s="6">
        <v>203</v>
      </c>
      <c r="AM214" s="6">
        <v>206</v>
      </c>
      <c r="AN214" s="6">
        <v>208</v>
      </c>
      <c r="AO214" s="6">
        <v>210</v>
      </c>
      <c r="AP214" s="6">
        <v>215</v>
      </c>
      <c r="AQ214" s="6">
        <v>214</v>
      </c>
      <c r="AR214" s="6">
        <v>215</v>
      </c>
      <c r="AS214" s="6">
        <v>218</v>
      </c>
      <c r="AT214" s="6">
        <v>223</v>
      </c>
      <c r="AU214" s="6">
        <v>219</v>
      </c>
      <c r="AV214" s="6">
        <v>221</v>
      </c>
      <c r="AW214" s="6">
        <v>217</v>
      </c>
      <c r="AX214" s="6">
        <v>215</v>
      </c>
    </row>
    <row r="215" spans="1:50" ht="12.75">
      <c r="A215" s="9" t="s">
        <v>4</v>
      </c>
      <c r="B215" s="36" t="s">
        <v>12</v>
      </c>
      <c r="C215" s="36" t="s">
        <v>12</v>
      </c>
      <c r="D215" s="36" t="s">
        <v>12</v>
      </c>
      <c r="E215" s="36" t="s">
        <v>12</v>
      </c>
      <c r="F215" s="36" t="s">
        <v>12</v>
      </c>
      <c r="G215" s="36" t="s">
        <v>12</v>
      </c>
      <c r="H215" s="36" t="s">
        <v>12</v>
      </c>
      <c r="I215" s="36" t="s">
        <v>12</v>
      </c>
      <c r="J215" s="36" t="s">
        <v>12</v>
      </c>
      <c r="K215" s="36" t="s">
        <v>12</v>
      </c>
      <c r="L215" s="36" t="s">
        <v>12</v>
      </c>
      <c r="M215" s="36" t="s">
        <v>12</v>
      </c>
      <c r="N215" s="36" t="s">
        <v>12</v>
      </c>
      <c r="O215" s="36" t="s">
        <v>12</v>
      </c>
      <c r="P215" s="36" t="s">
        <v>12</v>
      </c>
      <c r="Q215" s="36" t="s">
        <v>12</v>
      </c>
      <c r="R215" s="36" t="s">
        <v>12</v>
      </c>
      <c r="S215" s="36" t="s">
        <v>12</v>
      </c>
      <c r="T215" s="36" t="s">
        <v>12</v>
      </c>
      <c r="U215" s="36" t="s">
        <v>12</v>
      </c>
      <c r="V215" s="36" t="s">
        <v>12</v>
      </c>
      <c r="W215" s="36" t="s">
        <v>12</v>
      </c>
      <c r="X215" s="36" t="s">
        <v>12</v>
      </c>
      <c r="Y215" s="36" t="s">
        <v>12</v>
      </c>
      <c r="Z215" s="36" t="s">
        <v>12</v>
      </c>
      <c r="AA215" s="36" t="s">
        <v>12</v>
      </c>
      <c r="AB215" s="36" t="s">
        <v>12</v>
      </c>
      <c r="AC215" s="36" t="s">
        <v>12</v>
      </c>
      <c r="AD215" s="36" t="s">
        <v>12</v>
      </c>
      <c r="AE215" s="36" t="s">
        <v>12</v>
      </c>
      <c r="AF215" s="36" t="s">
        <v>12</v>
      </c>
      <c r="AG215" s="36" t="s">
        <v>12</v>
      </c>
      <c r="AH215" s="36" t="s">
        <v>12</v>
      </c>
      <c r="AI215" s="36" t="s">
        <v>12</v>
      </c>
      <c r="AJ215" s="36" t="s">
        <v>12</v>
      </c>
      <c r="AK215" s="36" t="s">
        <v>12</v>
      </c>
      <c r="AL215" s="36" t="s">
        <v>12</v>
      </c>
      <c r="AM215" s="36" t="s">
        <v>12</v>
      </c>
      <c r="AN215" s="36" t="s">
        <v>12</v>
      </c>
      <c r="AO215" s="36" t="s">
        <v>12</v>
      </c>
      <c r="AP215" s="36" t="s">
        <v>12</v>
      </c>
      <c r="AQ215" s="36" t="s">
        <v>12</v>
      </c>
      <c r="AR215" s="36" t="s">
        <v>12</v>
      </c>
      <c r="AS215" s="36" t="s">
        <v>12</v>
      </c>
      <c r="AT215" s="36" t="s">
        <v>12</v>
      </c>
      <c r="AU215" s="36" t="s">
        <v>12</v>
      </c>
      <c r="AV215" s="36" t="s">
        <v>12</v>
      </c>
      <c r="AW215" s="36" t="s">
        <v>12</v>
      </c>
      <c r="AX215" s="36" t="s">
        <v>12</v>
      </c>
    </row>
    <row r="216" spans="1:50" ht="12.75">
      <c r="A216" s="20" t="s">
        <v>0</v>
      </c>
      <c r="B216" s="21">
        <v>13.9699</v>
      </c>
      <c r="C216" s="21">
        <v>13.822</v>
      </c>
      <c r="D216" s="21">
        <v>13.9176</v>
      </c>
      <c r="E216" s="21">
        <v>13.7068</v>
      </c>
      <c r="F216" s="21">
        <v>13.4101</v>
      </c>
      <c r="G216" s="21">
        <v>13.7721</v>
      </c>
      <c r="H216" s="21">
        <v>14.1699</v>
      </c>
      <c r="I216" s="21">
        <v>13.8585</v>
      </c>
      <c r="J216" s="21">
        <v>14.1902</v>
      </c>
      <c r="K216" s="21">
        <v>14.2649</v>
      </c>
      <c r="L216" s="21">
        <v>14.4188</v>
      </c>
      <c r="M216" s="21">
        <v>14.3838</v>
      </c>
      <c r="N216" s="21">
        <v>14.2112</v>
      </c>
      <c r="O216" s="21">
        <v>14.061</v>
      </c>
      <c r="P216" s="21">
        <v>14.0435</v>
      </c>
      <c r="Q216" s="21">
        <v>14.2165</v>
      </c>
      <c r="R216" s="21">
        <v>14.3319</v>
      </c>
      <c r="S216" s="21">
        <v>14.4626</v>
      </c>
      <c r="T216" s="21">
        <v>14.254</v>
      </c>
      <c r="U216" s="21">
        <v>14.4655</v>
      </c>
      <c r="V216" s="21">
        <v>14.5746</v>
      </c>
      <c r="W216" s="21">
        <v>14.4255</v>
      </c>
      <c r="X216" s="21">
        <v>14.7474</v>
      </c>
      <c r="Y216" s="21">
        <v>14.6827</v>
      </c>
      <c r="Z216" s="21">
        <v>14.3015</v>
      </c>
      <c r="AA216" s="21">
        <v>14.2069</v>
      </c>
      <c r="AB216" s="21">
        <v>14.206</v>
      </c>
      <c r="AC216" s="21">
        <v>13.8849</v>
      </c>
      <c r="AD216" s="21">
        <v>13.8933</v>
      </c>
      <c r="AE216" s="21">
        <v>14.2011</v>
      </c>
      <c r="AF216" s="21">
        <v>14.7886</v>
      </c>
      <c r="AG216" s="21">
        <v>15.3524</v>
      </c>
      <c r="AH216" s="21">
        <v>15.3949</v>
      </c>
      <c r="AI216" s="21">
        <v>15.321</v>
      </c>
      <c r="AJ216" s="21">
        <v>15.2256</v>
      </c>
      <c r="AK216" s="21">
        <v>14.7249</v>
      </c>
      <c r="AL216" s="21">
        <v>14.7536</v>
      </c>
      <c r="AM216" s="21">
        <v>14.9259</v>
      </c>
      <c r="AN216" s="21">
        <v>15.2187</v>
      </c>
      <c r="AO216" s="21">
        <v>15.1579</v>
      </c>
      <c r="AP216" s="21">
        <v>15.0037</v>
      </c>
      <c r="AQ216" s="21">
        <v>14.7396</v>
      </c>
      <c r="AR216" s="21">
        <v>14.5509</v>
      </c>
      <c r="AS216" s="21">
        <v>14.7391</v>
      </c>
      <c r="AT216" s="21">
        <v>14.8794</v>
      </c>
      <c r="AU216" s="21">
        <v>14.7539</v>
      </c>
      <c r="AV216" s="21">
        <v>14.8174</v>
      </c>
      <c r="AW216" s="21">
        <v>14.5691</v>
      </c>
      <c r="AX216" s="21">
        <v>14.6624</v>
      </c>
    </row>
    <row r="217" spans="1:50" ht="12.75">
      <c r="A217" s="8" t="s">
        <v>3</v>
      </c>
      <c r="B217" s="7">
        <v>3352.78</v>
      </c>
      <c r="C217" s="7">
        <v>3275.81</v>
      </c>
      <c r="D217" s="7">
        <v>3368.06</v>
      </c>
      <c r="E217" s="7">
        <v>3303.34</v>
      </c>
      <c r="F217" s="7">
        <v>3312.29</v>
      </c>
      <c r="G217" s="7">
        <v>3305.3</v>
      </c>
      <c r="H217" s="7">
        <v>3259.08</v>
      </c>
      <c r="I217" s="7">
        <v>3062.73</v>
      </c>
      <c r="J217" s="7">
        <v>3206.99</v>
      </c>
      <c r="K217" s="7">
        <v>3195.34</v>
      </c>
      <c r="L217" s="7">
        <v>3186.55</v>
      </c>
      <c r="M217" s="7">
        <v>3207.59</v>
      </c>
      <c r="N217" s="7">
        <v>3154.89</v>
      </c>
      <c r="O217" s="7">
        <v>3065.3</v>
      </c>
      <c r="P217" s="7">
        <v>3005.31</v>
      </c>
      <c r="Q217" s="7">
        <v>2999.68</v>
      </c>
      <c r="R217" s="7">
        <v>2880.71</v>
      </c>
      <c r="S217" s="7">
        <v>2921.45</v>
      </c>
      <c r="T217" s="7">
        <v>2893.56</v>
      </c>
      <c r="U217" s="7">
        <v>3139.01</v>
      </c>
      <c r="V217" s="7">
        <v>3293.86</v>
      </c>
      <c r="W217" s="7">
        <v>3274.59</v>
      </c>
      <c r="X217" s="7">
        <v>3288.67</v>
      </c>
      <c r="Y217" s="7">
        <v>3347.66</v>
      </c>
      <c r="Z217" s="7">
        <v>3289.35</v>
      </c>
      <c r="AA217" s="7">
        <v>3068.69</v>
      </c>
      <c r="AB217" s="7">
        <v>3111.11</v>
      </c>
      <c r="AC217" s="7">
        <v>3040.79</v>
      </c>
      <c r="AD217" s="7">
        <v>2945.38</v>
      </c>
      <c r="AE217" s="7">
        <v>3067.44</v>
      </c>
      <c r="AF217" s="7">
        <v>3090.82</v>
      </c>
      <c r="AG217" s="7">
        <v>3039.78</v>
      </c>
      <c r="AH217" s="7">
        <v>3094.37</v>
      </c>
      <c r="AI217" s="7">
        <v>3110.16</v>
      </c>
      <c r="AJ217" s="7">
        <v>2892.86</v>
      </c>
      <c r="AK217" s="7">
        <v>2989.15</v>
      </c>
      <c r="AL217" s="7">
        <v>2994.98</v>
      </c>
      <c r="AM217" s="7">
        <v>3074.74</v>
      </c>
      <c r="AN217" s="7">
        <v>3165.49</v>
      </c>
      <c r="AO217" s="7">
        <v>3183.16</v>
      </c>
      <c r="AP217" s="7">
        <v>3225.8</v>
      </c>
      <c r="AQ217" s="7">
        <v>3154.27</v>
      </c>
      <c r="AR217" s="7">
        <v>3128.44</v>
      </c>
      <c r="AS217" s="7">
        <v>3213.12</v>
      </c>
      <c r="AT217" s="7">
        <v>3318.11</v>
      </c>
      <c r="AU217" s="7">
        <v>3231.1</v>
      </c>
      <c r="AV217" s="7">
        <v>3274.65</v>
      </c>
      <c r="AW217" s="7">
        <v>3161.49</v>
      </c>
      <c r="AX217" s="7">
        <v>3152.42</v>
      </c>
    </row>
    <row r="218" spans="1:50" ht="12.75">
      <c r="A218" s="23" t="s">
        <v>5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</row>
    <row r="219" spans="1:50" ht="12.75">
      <c r="A219" s="8" t="s">
        <v>1</v>
      </c>
      <c r="B219" s="7">
        <v>28.25</v>
      </c>
      <c r="C219" s="7">
        <v>27.6</v>
      </c>
      <c r="D219" s="7">
        <v>28.37</v>
      </c>
      <c r="E219" s="7">
        <v>27.83</v>
      </c>
      <c r="F219" s="7">
        <v>27.9</v>
      </c>
      <c r="G219" s="7">
        <v>27.85</v>
      </c>
      <c r="H219" s="7">
        <v>27.46</v>
      </c>
      <c r="I219" s="7">
        <v>25.8</v>
      </c>
      <c r="J219" s="7">
        <v>27.02</v>
      </c>
      <c r="K219" s="7">
        <v>26.92</v>
      </c>
      <c r="L219" s="7">
        <v>26.85</v>
      </c>
      <c r="M219" s="7">
        <v>27.02</v>
      </c>
      <c r="N219" s="7">
        <v>26.58</v>
      </c>
      <c r="O219" s="7">
        <v>25.82</v>
      </c>
      <c r="P219" s="7">
        <v>25.32</v>
      </c>
      <c r="Q219" s="7">
        <v>25.27</v>
      </c>
      <c r="R219" s="7">
        <v>24.27</v>
      </c>
      <c r="S219" s="7">
        <v>24.61</v>
      </c>
      <c r="T219" s="7">
        <v>24.38</v>
      </c>
      <c r="U219" s="7">
        <v>26.45</v>
      </c>
      <c r="V219" s="7">
        <v>27.75</v>
      </c>
      <c r="W219" s="7">
        <v>27.59</v>
      </c>
      <c r="X219" s="7">
        <v>27.71</v>
      </c>
      <c r="Y219" s="7">
        <v>28.2</v>
      </c>
      <c r="Z219" s="7">
        <v>27.71</v>
      </c>
      <c r="AA219" s="7">
        <v>25.85</v>
      </c>
      <c r="AB219" s="7">
        <v>26.21</v>
      </c>
      <c r="AC219" s="7">
        <v>25.62</v>
      </c>
      <c r="AD219" s="7">
        <v>24.21</v>
      </c>
      <c r="AE219" s="7">
        <v>25.21</v>
      </c>
      <c r="AF219" s="7">
        <v>25.4</v>
      </c>
      <c r="AG219" s="7">
        <v>24.98</v>
      </c>
      <c r="AH219" s="7">
        <v>25.43</v>
      </c>
      <c r="AI219" s="7">
        <v>25.56</v>
      </c>
      <c r="AJ219" s="7">
        <v>23.78</v>
      </c>
      <c r="AK219" s="7">
        <v>24.57</v>
      </c>
      <c r="AL219" s="7">
        <v>24.62</v>
      </c>
      <c r="AM219" s="7">
        <v>25.27</v>
      </c>
      <c r="AN219" s="7">
        <v>26.02</v>
      </c>
      <c r="AO219" s="7">
        <v>26.16</v>
      </c>
      <c r="AP219" s="7">
        <v>26.51</v>
      </c>
      <c r="AQ219" s="7">
        <v>25.93</v>
      </c>
      <c r="AR219" s="7">
        <v>25.71</v>
      </c>
      <c r="AS219" s="7">
        <v>26.41</v>
      </c>
      <c r="AT219" s="7">
        <v>27.27</v>
      </c>
      <c r="AU219" s="7">
        <v>26.56</v>
      </c>
      <c r="AV219" s="7">
        <v>26.91</v>
      </c>
      <c r="AW219" s="7">
        <v>25.98</v>
      </c>
      <c r="AX219" s="7">
        <v>25.91</v>
      </c>
    </row>
    <row r="220" spans="1:50" ht="12.75">
      <c r="A220" s="8" t="s">
        <v>10</v>
      </c>
      <c r="B220" s="7">
        <v>320</v>
      </c>
      <c r="C220" s="7">
        <v>320</v>
      </c>
      <c r="D220" s="7">
        <v>320</v>
      </c>
      <c r="E220" s="7">
        <v>320</v>
      </c>
      <c r="F220" s="7">
        <v>320</v>
      </c>
      <c r="G220" s="7">
        <v>320</v>
      </c>
      <c r="H220" s="7">
        <v>320</v>
      </c>
      <c r="I220" s="7">
        <v>320</v>
      </c>
      <c r="J220" s="7">
        <v>320</v>
      </c>
      <c r="K220" s="7">
        <v>320</v>
      </c>
      <c r="L220" s="7">
        <v>320</v>
      </c>
      <c r="M220" s="7">
        <v>320</v>
      </c>
      <c r="N220" s="7">
        <v>320</v>
      </c>
      <c r="O220" s="7">
        <v>320</v>
      </c>
      <c r="P220" s="7">
        <v>320</v>
      </c>
      <c r="Q220" s="7">
        <v>320</v>
      </c>
      <c r="R220" s="7">
        <v>320</v>
      </c>
      <c r="S220" s="7">
        <v>320</v>
      </c>
      <c r="T220" s="7">
        <v>320</v>
      </c>
      <c r="U220" s="7">
        <v>320</v>
      </c>
      <c r="V220" s="7">
        <v>320</v>
      </c>
      <c r="W220" s="7">
        <v>320</v>
      </c>
      <c r="X220" s="7">
        <v>320</v>
      </c>
      <c r="Y220" s="7">
        <v>320</v>
      </c>
      <c r="Z220" s="7">
        <v>320</v>
      </c>
      <c r="AA220" s="7">
        <v>320</v>
      </c>
      <c r="AB220" s="7">
        <v>320</v>
      </c>
      <c r="AC220" s="7">
        <v>517.52</v>
      </c>
      <c r="AD220" s="7">
        <v>517.52</v>
      </c>
      <c r="AE220" s="7">
        <v>517.52</v>
      </c>
      <c r="AF220" s="7">
        <v>517.52</v>
      </c>
      <c r="AG220" s="7">
        <v>517.52</v>
      </c>
      <c r="AH220" s="7">
        <v>517.52</v>
      </c>
      <c r="AI220" s="7">
        <v>517.52</v>
      </c>
      <c r="AJ220" s="7">
        <v>517.52</v>
      </c>
      <c r="AK220" s="7">
        <v>517.52</v>
      </c>
      <c r="AL220" s="7">
        <v>517.52</v>
      </c>
      <c r="AM220" s="7">
        <v>517.52</v>
      </c>
      <c r="AN220" s="7">
        <v>517.52</v>
      </c>
      <c r="AO220" s="7">
        <v>517.52</v>
      </c>
      <c r="AP220" s="7">
        <v>517.52</v>
      </c>
      <c r="AQ220" s="7">
        <v>517.52</v>
      </c>
      <c r="AR220" s="7">
        <v>517.52</v>
      </c>
      <c r="AS220" s="7">
        <v>517.52</v>
      </c>
      <c r="AT220" s="7">
        <v>517.52</v>
      </c>
      <c r="AU220" s="7">
        <v>517.52</v>
      </c>
      <c r="AV220" s="7">
        <v>517.52</v>
      </c>
      <c r="AW220" s="7">
        <v>517.52</v>
      </c>
      <c r="AX220" s="7">
        <v>517.52</v>
      </c>
    </row>
    <row r="221" spans="1:50" ht="12.75">
      <c r="A221" s="10" t="s">
        <v>11</v>
      </c>
      <c r="B221" s="7">
        <v>205.14</v>
      </c>
      <c r="C221" s="7">
        <v>205.14</v>
      </c>
      <c r="D221" s="7">
        <v>205.14</v>
      </c>
      <c r="E221" s="7">
        <v>205.14</v>
      </c>
      <c r="F221" s="7">
        <v>205.14</v>
      </c>
      <c r="G221" s="7">
        <v>205.14</v>
      </c>
      <c r="H221" s="7">
        <v>205.14</v>
      </c>
      <c r="I221" s="7">
        <v>205.14</v>
      </c>
      <c r="J221" s="7">
        <v>205.14</v>
      </c>
      <c r="K221" s="7">
        <v>205.14</v>
      </c>
      <c r="L221" s="7">
        <v>205.14</v>
      </c>
      <c r="M221" s="7">
        <v>205.14</v>
      </c>
      <c r="N221" s="7">
        <v>205.14</v>
      </c>
      <c r="O221" s="7">
        <v>205.14</v>
      </c>
      <c r="P221" s="7">
        <v>205.14</v>
      </c>
      <c r="Q221" s="7">
        <v>205.14</v>
      </c>
      <c r="R221" s="7">
        <v>205.14</v>
      </c>
      <c r="S221" s="7">
        <v>205.14</v>
      </c>
      <c r="T221" s="7">
        <v>205.14</v>
      </c>
      <c r="U221" s="7">
        <v>205.14</v>
      </c>
      <c r="V221" s="7">
        <v>205.14</v>
      </c>
      <c r="W221" s="7">
        <v>205.14</v>
      </c>
      <c r="X221" s="7">
        <v>205.14</v>
      </c>
      <c r="Y221" s="7">
        <v>205.14</v>
      </c>
      <c r="Z221" s="7">
        <v>213.2</v>
      </c>
      <c r="AA221" s="7">
        <v>213.2</v>
      </c>
      <c r="AB221" s="7">
        <v>213.2</v>
      </c>
      <c r="AC221" s="7">
        <v>213.2</v>
      </c>
      <c r="AD221" s="7">
        <v>213.2</v>
      </c>
      <c r="AE221" s="7">
        <v>213.2</v>
      </c>
      <c r="AF221" s="7">
        <v>213.2</v>
      </c>
      <c r="AG221" s="7">
        <v>213.2</v>
      </c>
      <c r="AH221" s="7">
        <v>213.2</v>
      </c>
      <c r="AI221" s="7">
        <v>213.2</v>
      </c>
      <c r="AJ221" s="7">
        <v>213.2</v>
      </c>
      <c r="AK221" s="7">
        <v>213.2</v>
      </c>
      <c r="AL221" s="7">
        <v>213.2</v>
      </c>
      <c r="AM221" s="7">
        <v>213.2</v>
      </c>
      <c r="AN221" s="7">
        <v>213.2</v>
      </c>
      <c r="AO221" s="7">
        <v>213.2</v>
      </c>
      <c r="AP221" s="7">
        <v>213.2</v>
      </c>
      <c r="AQ221" s="7">
        <v>213.2</v>
      </c>
      <c r="AR221" s="7">
        <v>213.2</v>
      </c>
      <c r="AS221" s="7">
        <v>213.2</v>
      </c>
      <c r="AT221" s="7">
        <v>213.2</v>
      </c>
      <c r="AU221" s="7">
        <v>213.2</v>
      </c>
      <c r="AV221" s="7">
        <v>213.2</v>
      </c>
      <c r="AW221" s="7">
        <v>213.2</v>
      </c>
      <c r="AX221" s="7">
        <v>213.2</v>
      </c>
    </row>
    <row r="222" spans="1:50" ht="12.75">
      <c r="A222" s="24" t="s">
        <v>6</v>
      </c>
      <c r="B222" s="25">
        <v>2799.39</v>
      </c>
      <c r="C222" s="25">
        <v>2723.07</v>
      </c>
      <c r="D222" s="25">
        <v>2814.55</v>
      </c>
      <c r="E222" s="25">
        <v>2750.37</v>
      </c>
      <c r="F222" s="25">
        <v>2759.25</v>
      </c>
      <c r="G222" s="25">
        <v>2752.31</v>
      </c>
      <c r="H222" s="25">
        <v>2706.48</v>
      </c>
      <c r="I222" s="25">
        <v>2511.79</v>
      </c>
      <c r="J222" s="25">
        <v>2654.83</v>
      </c>
      <c r="K222" s="25">
        <v>2643.28</v>
      </c>
      <c r="L222" s="25">
        <v>2634.56</v>
      </c>
      <c r="M222" s="25">
        <v>2655.43</v>
      </c>
      <c r="N222" s="25">
        <v>2603.17</v>
      </c>
      <c r="O222" s="25">
        <v>2514.34</v>
      </c>
      <c r="P222" s="25">
        <v>2454.85</v>
      </c>
      <c r="Q222" s="25">
        <v>2449.27</v>
      </c>
      <c r="R222" s="25">
        <v>2331.3</v>
      </c>
      <c r="S222" s="25">
        <v>2371.7</v>
      </c>
      <c r="T222" s="25">
        <v>2344.04</v>
      </c>
      <c r="U222" s="25">
        <v>2587.42</v>
      </c>
      <c r="V222" s="25">
        <v>2740.97</v>
      </c>
      <c r="W222" s="25">
        <v>2721.86</v>
      </c>
      <c r="X222" s="25">
        <v>2735.82</v>
      </c>
      <c r="Y222" s="25">
        <v>2794.32</v>
      </c>
      <c r="Z222" s="25">
        <v>2728.44</v>
      </c>
      <c r="AA222" s="25">
        <v>2509.64</v>
      </c>
      <c r="AB222" s="25">
        <v>2551.7</v>
      </c>
      <c r="AC222" s="25">
        <v>2284.45</v>
      </c>
      <c r="AD222" s="25">
        <v>2190.45</v>
      </c>
      <c r="AE222" s="25">
        <v>2311.51</v>
      </c>
      <c r="AF222" s="25">
        <v>2334.7</v>
      </c>
      <c r="AG222" s="25">
        <v>2284.08</v>
      </c>
      <c r="AH222" s="25">
        <v>2338.22</v>
      </c>
      <c r="AI222" s="25">
        <v>2353.88</v>
      </c>
      <c r="AJ222" s="25">
        <v>2138.36</v>
      </c>
      <c r="AK222" s="25">
        <v>2233.86</v>
      </c>
      <c r="AL222" s="25">
        <v>2239.64</v>
      </c>
      <c r="AM222" s="25">
        <v>2318.75</v>
      </c>
      <c r="AN222" s="25">
        <v>2408.75</v>
      </c>
      <c r="AO222" s="25">
        <v>2426.28</v>
      </c>
      <c r="AP222" s="25">
        <v>2468.57</v>
      </c>
      <c r="AQ222" s="25">
        <v>2397.62</v>
      </c>
      <c r="AR222" s="25">
        <v>2372.01</v>
      </c>
      <c r="AS222" s="25">
        <v>2455.99</v>
      </c>
      <c r="AT222" s="25">
        <v>2560.12</v>
      </c>
      <c r="AU222" s="25">
        <v>2473.82</v>
      </c>
      <c r="AV222" s="25">
        <v>2517.02</v>
      </c>
      <c r="AW222" s="25">
        <v>2404.79</v>
      </c>
      <c r="AX222" s="25">
        <v>2395.79</v>
      </c>
    </row>
    <row r="223" ht="12.75">
      <c r="A223" s="30" t="s">
        <v>8</v>
      </c>
    </row>
    <row r="225" spans="1:50" ht="12.75">
      <c r="A225" s="15"/>
      <c r="B225" s="35">
        <v>43837</v>
      </c>
      <c r="C225" s="35">
        <v>43844</v>
      </c>
      <c r="D225" s="35">
        <v>43851</v>
      </c>
      <c r="E225" s="35">
        <v>43858</v>
      </c>
      <c r="F225" s="35">
        <v>43865</v>
      </c>
      <c r="G225" s="35">
        <v>43872</v>
      </c>
      <c r="H225" s="35">
        <v>43879</v>
      </c>
      <c r="I225" s="35">
        <v>43886</v>
      </c>
      <c r="J225" s="35">
        <v>43893</v>
      </c>
      <c r="K225" s="35">
        <v>43900</v>
      </c>
      <c r="L225" s="35">
        <v>43907</v>
      </c>
      <c r="M225" s="35">
        <v>43914</v>
      </c>
      <c r="N225" s="35">
        <v>43921</v>
      </c>
      <c r="O225" s="35">
        <v>43928</v>
      </c>
      <c r="P225" s="35">
        <v>43935</v>
      </c>
      <c r="Q225" s="35">
        <v>43942</v>
      </c>
      <c r="R225" s="35">
        <v>43949</v>
      </c>
      <c r="S225" s="35">
        <v>43956</v>
      </c>
      <c r="T225" s="35">
        <v>43963</v>
      </c>
      <c r="U225" s="35">
        <v>43970</v>
      </c>
      <c r="V225" s="35">
        <v>43977</v>
      </c>
      <c r="W225" s="35">
        <v>43984</v>
      </c>
      <c r="X225" s="35">
        <v>43991</v>
      </c>
      <c r="Y225" s="35">
        <v>43998</v>
      </c>
      <c r="Z225" s="35">
        <v>44005</v>
      </c>
      <c r="AA225" s="35">
        <v>44012</v>
      </c>
      <c r="AB225" s="35">
        <v>44019</v>
      </c>
      <c r="AC225" s="35">
        <v>44026</v>
      </c>
      <c r="AD225" s="35">
        <v>44033</v>
      </c>
      <c r="AE225" s="35">
        <v>44040</v>
      </c>
      <c r="AF225" s="35">
        <v>44047</v>
      </c>
      <c r="AG225" s="35">
        <v>44054</v>
      </c>
      <c r="AH225" s="35">
        <v>44061</v>
      </c>
      <c r="AI225" s="35">
        <v>44068</v>
      </c>
      <c r="AJ225" s="35">
        <v>44075</v>
      </c>
      <c r="AK225" s="35">
        <v>44082</v>
      </c>
      <c r="AL225" s="35">
        <v>44089</v>
      </c>
      <c r="AM225" s="35">
        <v>44096</v>
      </c>
      <c r="AN225" s="35">
        <v>44103</v>
      </c>
      <c r="AO225" s="35">
        <v>44110</v>
      </c>
      <c r="AP225" s="35">
        <v>44117</v>
      </c>
      <c r="AQ225" s="35">
        <v>44124</v>
      </c>
      <c r="AR225" s="35">
        <v>44131</v>
      </c>
      <c r="AS225" s="35">
        <v>44138</v>
      </c>
      <c r="AT225" s="35">
        <v>44145</v>
      </c>
      <c r="AU225" s="35">
        <v>44152</v>
      </c>
      <c r="AV225" s="35">
        <v>44159</v>
      </c>
      <c r="AW225" s="35">
        <v>44166</v>
      </c>
      <c r="AX225" s="35">
        <v>44173</v>
      </c>
    </row>
    <row r="226" spans="1:50" ht="12.75">
      <c r="A226" s="5" t="s">
        <v>2</v>
      </c>
      <c r="B226" s="6">
        <v>233</v>
      </c>
      <c r="C226" s="6">
        <v>240</v>
      </c>
      <c r="D226" s="6">
        <v>239</v>
      </c>
      <c r="E226" s="6">
        <v>236</v>
      </c>
      <c r="F226" s="6">
        <v>230</v>
      </c>
      <c r="G226" s="6">
        <v>230</v>
      </c>
      <c r="H226" s="6">
        <v>235</v>
      </c>
      <c r="I226" s="6">
        <v>235</v>
      </c>
      <c r="J226" s="6">
        <v>223</v>
      </c>
      <c r="K226" s="6">
        <v>219</v>
      </c>
      <c r="L226" s="6">
        <v>214</v>
      </c>
      <c r="M226" s="6">
        <v>239</v>
      </c>
      <c r="N226" s="6">
        <v>240</v>
      </c>
      <c r="O226" s="6">
        <v>229</v>
      </c>
      <c r="P226" s="6">
        <v>233</v>
      </c>
      <c r="Q226" s="6">
        <v>238</v>
      </c>
      <c r="R226" s="6">
        <v>228</v>
      </c>
      <c r="S226" s="6">
        <v>231</v>
      </c>
      <c r="T226" s="6">
        <v>227</v>
      </c>
      <c r="U226" s="6">
        <v>216</v>
      </c>
      <c r="V226" s="6">
        <v>218</v>
      </c>
      <c r="W226" s="6">
        <v>221</v>
      </c>
      <c r="X226" s="6">
        <v>221</v>
      </c>
      <c r="Y226" s="6">
        <v>212</v>
      </c>
      <c r="Z226" s="6">
        <v>213</v>
      </c>
      <c r="AA226" s="6">
        <v>215</v>
      </c>
      <c r="AB226" s="6">
        <v>221</v>
      </c>
      <c r="AC226" s="6">
        <v>221</v>
      </c>
      <c r="AD226" s="6">
        <v>221</v>
      </c>
      <c r="AE226" s="6">
        <v>219</v>
      </c>
      <c r="AF226" s="6">
        <v>218</v>
      </c>
      <c r="AG226" s="6">
        <v>216</v>
      </c>
      <c r="AH226" s="6">
        <v>220</v>
      </c>
      <c r="AI226" s="6">
        <v>229</v>
      </c>
      <c r="AJ226" s="6">
        <v>247</v>
      </c>
      <c r="AK226" s="6">
        <v>241</v>
      </c>
      <c r="AL226" s="6">
        <v>244</v>
      </c>
      <c r="AM226" s="6">
        <v>252</v>
      </c>
      <c r="AN226" s="6">
        <v>248</v>
      </c>
      <c r="AO226" s="6">
        <v>270</v>
      </c>
      <c r="AP226" s="6">
        <v>265</v>
      </c>
      <c r="AQ226" s="6">
        <v>283</v>
      </c>
      <c r="AR226" s="6">
        <v>275</v>
      </c>
      <c r="AS226" s="6">
        <v>276</v>
      </c>
      <c r="AT226" s="6">
        <v>278</v>
      </c>
      <c r="AU226" s="6">
        <v>275</v>
      </c>
      <c r="AV226" s="6">
        <v>272</v>
      </c>
      <c r="AW226" s="6">
        <v>261</v>
      </c>
      <c r="AX226" s="6">
        <v>258</v>
      </c>
    </row>
    <row r="227" spans="1:50" ht="12.75">
      <c r="A227" s="9" t="s">
        <v>4</v>
      </c>
      <c r="B227" s="36" t="s">
        <v>12</v>
      </c>
      <c r="C227" s="36" t="s">
        <v>12</v>
      </c>
      <c r="D227" s="36" t="s">
        <v>12</v>
      </c>
      <c r="E227" s="36" t="s">
        <v>12</v>
      </c>
      <c r="F227" s="36" t="s">
        <v>12</v>
      </c>
      <c r="G227" s="36" t="s">
        <v>12</v>
      </c>
      <c r="H227" s="36" t="s">
        <v>12</v>
      </c>
      <c r="I227" s="36" t="s">
        <v>12</v>
      </c>
      <c r="J227" s="36" t="s">
        <v>12</v>
      </c>
      <c r="K227" s="36" t="s">
        <v>12</v>
      </c>
      <c r="L227" s="36" t="s">
        <v>12</v>
      </c>
      <c r="M227" s="36" t="s">
        <v>12</v>
      </c>
      <c r="N227" s="36" t="s">
        <v>12</v>
      </c>
      <c r="O227" s="36" t="s">
        <v>12</v>
      </c>
      <c r="P227" s="36" t="s">
        <v>12</v>
      </c>
      <c r="Q227" s="36" t="s">
        <v>12</v>
      </c>
      <c r="R227" s="36" t="s">
        <v>12</v>
      </c>
      <c r="S227" s="36" t="s">
        <v>12</v>
      </c>
      <c r="T227" s="36" t="s">
        <v>12</v>
      </c>
      <c r="U227" s="36" t="s">
        <v>12</v>
      </c>
      <c r="V227" s="36" t="s">
        <v>12</v>
      </c>
      <c r="W227" s="36" t="s">
        <v>12</v>
      </c>
      <c r="X227" s="36" t="s">
        <v>12</v>
      </c>
      <c r="Y227" s="36" t="s">
        <v>12</v>
      </c>
      <c r="Z227" s="36" t="s">
        <v>12</v>
      </c>
      <c r="AA227" s="36" t="s">
        <v>12</v>
      </c>
      <c r="AB227" s="36" t="s">
        <v>12</v>
      </c>
      <c r="AC227" s="36" t="s">
        <v>12</v>
      </c>
      <c r="AD227" s="36" t="s">
        <v>12</v>
      </c>
      <c r="AE227" s="36" t="s">
        <v>12</v>
      </c>
      <c r="AF227" s="36" t="s">
        <v>12</v>
      </c>
      <c r="AG227" s="36" t="s">
        <v>12</v>
      </c>
      <c r="AH227" s="36" t="s">
        <v>12</v>
      </c>
      <c r="AI227" s="36" t="s">
        <v>12</v>
      </c>
      <c r="AJ227" s="36" t="s">
        <v>12</v>
      </c>
      <c r="AK227" s="36" t="s">
        <v>12</v>
      </c>
      <c r="AL227" s="36" t="s">
        <v>12</v>
      </c>
      <c r="AM227" s="36" t="s">
        <v>12</v>
      </c>
      <c r="AN227" s="36" t="s">
        <v>12</v>
      </c>
      <c r="AO227" s="36" t="s">
        <v>12</v>
      </c>
      <c r="AP227" s="36" t="s">
        <v>12</v>
      </c>
      <c r="AQ227" s="36" t="s">
        <v>12</v>
      </c>
      <c r="AR227" s="36" t="s">
        <v>12</v>
      </c>
      <c r="AS227" s="36" t="s">
        <v>12</v>
      </c>
      <c r="AT227" s="36" t="s">
        <v>12</v>
      </c>
      <c r="AU227" s="36" t="s">
        <v>12</v>
      </c>
      <c r="AV227" s="36" t="s">
        <v>12</v>
      </c>
      <c r="AW227" s="36" t="s">
        <v>12</v>
      </c>
      <c r="AX227" s="36" t="s">
        <v>12</v>
      </c>
    </row>
    <row r="228" spans="1:50" ht="12.75">
      <c r="A228" s="20" t="s">
        <v>0</v>
      </c>
      <c r="B228" s="21">
        <v>14.1799</v>
      </c>
      <c r="C228" s="21">
        <v>14.4688</v>
      </c>
      <c r="D228" s="21">
        <v>14.569</v>
      </c>
      <c r="E228" s="21">
        <v>14.6031</v>
      </c>
      <c r="F228" s="21">
        <v>14.7731</v>
      </c>
      <c r="G228" s="21">
        <v>14.894</v>
      </c>
      <c r="H228" s="21">
        <v>15.043</v>
      </c>
      <c r="I228" s="21">
        <v>15.043</v>
      </c>
      <c r="J228" s="21">
        <v>15.5337</v>
      </c>
      <c r="K228" s="21">
        <v>15.9082</v>
      </c>
      <c r="L228" s="21">
        <v>16.5498</v>
      </c>
      <c r="M228" s="21">
        <v>17.7233</v>
      </c>
      <c r="N228" s="21">
        <v>17.9822</v>
      </c>
      <c r="O228" s="21">
        <v>18.3207</v>
      </c>
      <c r="P228" s="21">
        <v>18.0303</v>
      </c>
      <c r="Q228" s="21">
        <v>19.0549</v>
      </c>
      <c r="R228" s="21">
        <v>18.6678</v>
      </c>
      <c r="S228" s="21">
        <v>18.28</v>
      </c>
      <c r="T228" s="21">
        <v>18.4294</v>
      </c>
      <c r="U228" s="21">
        <v>18.2914</v>
      </c>
      <c r="V228" s="21">
        <v>17.4267</v>
      </c>
      <c r="W228" s="21">
        <v>17.3131</v>
      </c>
      <c r="X228" s="21">
        <v>16.882</v>
      </c>
      <c r="Y228" s="21">
        <v>17.1684</v>
      </c>
      <c r="Z228" s="21">
        <v>17.2399</v>
      </c>
      <c r="AA228" s="21">
        <v>17.3312</v>
      </c>
      <c r="AB228" s="21">
        <v>17.1183</v>
      </c>
      <c r="AC228" s="21">
        <v>16.8549</v>
      </c>
      <c r="AD228" s="21">
        <v>16.5935</v>
      </c>
      <c r="AE228" s="21">
        <v>16.4625</v>
      </c>
      <c r="AF228" s="21">
        <v>17.2558</v>
      </c>
      <c r="AG228" s="21">
        <v>17.5549</v>
      </c>
      <c r="AH228" s="21">
        <v>17.4446</v>
      </c>
      <c r="AI228" s="21">
        <v>16.8734</v>
      </c>
      <c r="AJ228" s="21">
        <v>16.7129</v>
      </c>
      <c r="AK228" s="21">
        <v>16.8259</v>
      </c>
      <c r="AL228" s="21">
        <v>16.6255</v>
      </c>
      <c r="AM228" s="21">
        <v>16.8537</v>
      </c>
      <c r="AN228" s="21">
        <v>17.1607</v>
      </c>
      <c r="AO228" s="21">
        <v>16.6567</v>
      </c>
      <c r="AP228" s="21">
        <v>16.5167</v>
      </c>
      <c r="AQ228" s="21">
        <v>16.4932</v>
      </c>
      <c r="AR228" s="21">
        <v>16.2141</v>
      </c>
      <c r="AS228" s="21">
        <v>16.0583</v>
      </c>
      <c r="AT228" s="21">
        <v>15.4308</v>
      </c>
      <c r="AU228" s="21">
        <v>15.35</v>
      </c>
      <c r="AV228" s="21">
        <v>15.325</v>
      </c>
      <c r="AW228" s="21">
        <v>15.3842</v>
      </c>
      <c r="AX228" s="21">
        <v>15.1246</v>
      </c>
    </row>
    <row r="229" spans="1:50" ht="12.75">
      <c r="A229" s="8" t="s">
        <v>3</v>
      </c>
      <c r="B229" s="7">
        <v>3303.92</v>
      </c>
      <c r="C229" s="7">
        <v>3472.51</v>
      </c>
      <c r="D229" s="7">
        <v>3481.99</v>
      </c>
      <c r="E229" s="7">
        <v>3446.33</v>
      </c>
      <c r="F229" s="7">
        <v>3397.81</v>
      </c>
      <c r="G229" s="7">
        <v>3425.62</v>
      </c>
      <c r="H229" s="7">
        <v>3535.11</v>
      </c>
      <c r="I229" s="7">
        <v>3535.11</v>
      </c>
      <c r="J229" s="7">
        <v>3464.02</v>
      </c>
      <c r="K229" s="7">
        <v>3483.9</v>
      </c>
      <c r="L229" s="7">
        <v>3541.66</v>
      </c>
      <c r="M229" s="7">
        <v>4235.87</v>
      </c>
      <c r="N229" s="7">
        <v>4315.73</v>
      </c>
      <c r="O229" s="7">
        <v>4195.44</v>
      </c>
      <c r="P229" s="7">
        <v>4201.06</v>
      </c>
      <c r="Q229" s="7">
        <v>4535.07</v>
      </c>
      <c r="R229" s="7">
        <v>4256.26</v>
      </c>
      <c r="S229" s="7">
        <v>4222.68</v>
      </c>
      <c r="T229" s="7">
        <v>4183.47</v>
      </c>
      <c r="U229" s="7">
        <v>3950.94</v>
      </c>
      <c r="V229" s="7">
        <v>3799.02</v>
      </c>
      <c r="W229" s="7">
        <v>3826.2</v>
      </c>
      <c r="X229" s="7">
        <v>3730.92</v>
      </c>
      <c r="Y229" s="7">
        <v>3639.7</v>
      </c>
      <c r="Z229" s="7">
        <v>3672.1</v>
      </c>
      <c r="AA229" s="7">
        <v>3726.21</v>
      </c>
      <c r="AB229" s="7">
        <v>3783.14</v>
      </c>
      <c r="AC229" s="7">
        <v>3724.93</v>
      </c>
      <c r="AD229" s="7">
        <v>3667.16</v>
      </c>
      <c r="AE229" s="7">
        <v>3605.29</v>
      </c>
      <c r="AF229" s="7">
        <v>3761.76</v>
      </c>
      <c r="AG229" s="7">
        <v>3791.86</v>
      </c>
      <c r="AH229" s="7">
        <v>3837.81</v>
      </c>
      <c r="AI229" s="7">
        <v>3864.01</v>
      </c>
      <c r="AJ229" s="7">
        <v>4128.09</v>
      </c>
      <c r="AK229" s="7">
        <v>4055.04</v>
      </c>
      <c r="AL229" s="7">
        <v>4056.62</v>
      </c>
      <c r="AM229" s="7">
        <v>4247.13</v>
      </c>
      <c r="AN229" s="7">
        <v>4255.85</v>
      </c>
      <c r="AO229" s="7">
        <v>4497.31</v>
      </c>
      <c r="AP229" s="7">
        <v>4376.93</v>
      </c>
      <c r="AQ229" s="7">
        <v>4667.58</v>
      </c>
      <c r="AR229" s="7">
        <v>4458.88</v>
      </c>
      <c r="AS229" s="7">
        <v>4432.09</v>
      </c>
      <c r="AT229" s="7">
        <v>4289.76</v>
      </c>
      <c r="AU229" s="7">
        <v>4221.25</v>
      </c>
      <c r="AV229" s="7">
        <v>4168.4</v>
      </c>
      <c r="AW229" s="7">
        <v>4015.28</v>
      </c>
      <c r="AX229" s="7">
        <v>3902.15</v>
      </c>
    </row>
    <row r="230" spans="1:50" ht="12.75">
      <c r="A230" s="23" t="s">
        <v>5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</row>
    <row r="231" spans="1:50" ht="12.75">
      <c r="A231" s="8" t="s">
        <v>1</v>
      </c>
      <c r="B231" s="7">
        <v>27.16</v>
      </c>
      <c r="C231" s="7">
        <v>28.54</v>
      </c>
      <c r="D231" s="7">
        <v>27.9</v>
      </c>
      <c r="E231" s="7">
        <v>27.62</v>
      </c>
      <c r="F231" s="7">
        <v>27.23</v>
      </c>
      <c r="G231" s="7">
        <v>27.45</v>
      </c>
      <c r="H231" s="7">
        <v>28.33</v>
      </c>
      <c r="I231" s="7">
        <v>28.33</v>
      </c>
      <c r="J231" s="7">
        <v>27.76</v>
      </c>
      <c r="K231" s="7">
        <v>27.92</v>
      </c>
      <c r="L231" s="7">
        <v>28.38</v>
      </c>
      <c r="M231" s="7">
        <v>33.94</v>
      </c>
      <c r="N231" s="7">
        <v>31.04</v>
      </c>
      <c r="O231" s="7">
        <v>30.17</v>
      </c>
      <c r="P231" s="7">
        <v>26.76</v>
      </c>
      <c r="Q231" s="7">
        <v>28.89</v>
      </c>
      <c r="R231" s="7">
        <v>27.11</v>
      </c>
      <c r="S231" s="7">
        <v>26.9</v>
      </c>
      <c r="T231" s="7">
        <v>26.65</v>
      </c>
      <c r="U231" s="7">
        <v>25.17</v>
      </c>
      <c r="V231" s="7">
        <v>22.64</v>
      </c>
      <c r="W231" s="7">
        <v>22.8</v>
      </c>
      <c r="X231" s="7">
        <v>22.23</v>
      </c>
      <c r="Y231" s="7">
        <v>21.69</v>
      </c>
      <c r="Z231" s="7">
        <v>21.88</v>
      </c>
      <c r="AA231" s="7">
        <v>22.2</v>
      </c>
      <c r="AB231" s="7">
        <v>22.54</v>
      </c>
      <c r="AC231" s="7">
        <v>22.2</v>
      </c>
      <c r="AD231" s="7">
        <v>21.85</v>
      </c>
      <c r="AE231" s="7">
        <v>20.74</v>
      </c>
      <c r="AF231" s="7">
        <v>22.42</v>
      </c>
      <c r="AG231" s="7">
        <v>21.82</v>
      </c>
      <c r="AH231" s="7">
        <v>22.08</v>
      </c>
      <c r="AI231" s="7">
        <v>22.23</v>
      </c>
      <c r="AJ231" s="7">
        <v>23.75</v>
      </c>
      <c r="AK231" s="7">
        <v>23.33</v>
      </c>
      <c r="AL231" s="7">
        <v>23.34</v>
      </c>
      <c r="AM231" s="7">
        <v>24.44</v>
      </c>
      <c r="AN231" s="7">
        <v>24.49</v>
      </c>
      <c r="AO231" s="7">
        <v>25.87</v>
      </c>
      <c r="AP231" s="7">
        <v>25.18</v>
      </c>
      <c r="AQ231" s="7">
        <v>26.85</v>
      </c>
      <c r="AR231" s="7">
        <v>25.65</v>
      </c>
      <c r="AS231" s="7">
        <v>25.5</v>
      </c>
      <c r="AT231" s="7">
        <v>24.68</v>
      </c>
      <c r="AU231" s="7">
        <v>24.29</v>
      </c>
      <c r="AV231" s="7">
        <v>23.98</v>
      </c>
      <c r="AW231" s="7">
        <v>23.1</v>
      </c>
      <c r="AX231" s="7">
        <v>22.45</v>
      </c>
    </row>
    <row r="232" spans="1:50" ht="12.75">
      <c r="A232" s="8" t="s">
        <v>10</v>
      </c>
      <c r="B232" s="7">
        <v>517.52</v>
      </c>
      <c r="C232" s="7">
        <v>517.52</v>
      </c>
      <c r="D232" s="7">
        <v>517.52</v>
      </c>
      <c r="E232" s="7">
        <v>517.52</v>
      </c>
      <c r="F232" s="7">
        <v>517.52</v>
      </c>
      <c r="G232" s="7">
        <v>517.52</v>
      </c>
      <c r="H232" s="7">
        <v>517.52</v>
      </c>
      <c r="I232" s="7">
        <v>517.52</v>
      </c>
      <c r="J232" s="7">
        <v>517.52</v>
      </c>
      <c r="K232" s="7">
        <v>517.52</v>
      </c>
      <c r="L232" s="7">
        <v>517.52</v>
      </c>
      <c r="M232" s="7">
        <v>517.52</v>
      </c>
      <c r="N232" s="7">
        <v>517.52</v>
      </c>
      <c r="O232" s="7">
        <v>517.52</v>
      </c>
      <c r="P232" s="7">
        <v>517.52</v>
      </c>
      <c r="Q232" s="7">
        <v>517.52</v>
      </c>
      <c r="R232" s="7">
        <v>517.52</v>
      </c>
      <c r="S232" s="7">
        <v>517.52</v>
      </c>
      <c r="T232" s="7">
        <v>517.52</v>
      </c>
      <c r="U232" s="7">
        <v>517.52</v>
      </c>
      <c r="V232" s="7">
        <v>517.52</v>
      </c>
      <c r="W232" s="7">
        <v>517.52</v>
      </c>
      <c r="X232" s="7">
        <v>517.52</v>
      </c>
      <c r="Y232" s="7">
        <v>517.52</v>
      </c>
      <c r="Z232" s="7">
        <v>517.52</v>
      </c>
      <c r="AA232" s="7">
        <v>517.52</v>
      </c>
      <c r="AB232" s="7">
        <v>517.52</v>
      </c>
      <c r="AC232" s="7">
        <v>517.52</v>
      </c>
      <c r="AD232" s="7">
        <v>517.52</v>
      </c>
      <c r="AE232" s="7">
        <v>517.52</v>
      </c>
      <c r="AF232" s="7">
        <v>517.52</v>
      </c>
      <c r="AG232" s="7">
        <v>517.52</v>
      </c>
      <c r="AH232" s="7">
        <v>517.52</v>
      </c>
      <c r="AI232" s="7">
        <v>517.52</v>
      </c>
      <c r="AJ232" s="7">
        <v>517.52</v>
      </c>
      <c r="AK232" s="7">
        <v>517.52</v>
      </c>
      <c r="AL232" s="7">
        <v>517.52</v>
      </c>
      <c r="AM232" s="7">
        <v>517.52</v>
      </c>
      <c r="AN232" s="7">
        <v>517.52</v>
      </c>
      <c r="AO232" s="7">
        <v>517.52</v>
      </c>
      <c r="AP232" s="7">
        <v>517.52</v>
      </c>
      <c r="AQ232" s="7">
        <v>517.52</v>
      </c>
      <c r="AR232" s="7">
        <v>517.52</v>
      </c>
      <c r="AS232" s="7">
        <v>517.52</v>
      </c>
      <c r="AT232" s="7">
        <v>517.52</v>
      </c>
      <c r="AU232" s="7">
        <v>517.52</v>
      </c>
      <c r="AV232" s="7">
        <v>517.52</v>
      </c>
      <c r="AW232" s="7">
        <v>517.52</v>
      </c>
      <c r="AX232" s="7">
        <v>517.52</v>
      </c>
    </row>
    <row r="233" spans="1:50" ht="12.75">
      <c r="A233" s="10" t="s">
        <v>11</v>
      </c>
      <c r="B233" s="7">
        <v>213.2</v>
      </c>
      <c r="C233" s="7">
        <v>213.2</v>
      </c>
      <c r="D233" s="7">
        <v>213.2</v>
      </c>
      <c r="E233" s="7">
        <v>213.2</v>
      </c>
      <c r="F233" s="7">
        <v>213.2</v>
      </c>
      <c r="G233" s="7">
        <v>213.2</v>
      </c>
      <c r="H233" s="7">
        <v>213.2</v>
      </c>
      <c r="I233" s="7">
        <v>213.2</v>
      </c>
      <c r="J233" s="7">
        <v>213.2</v>
      </c>
      <c r="K233" s="7">
        <v>213.2</v>
      </c>
      <c r="L233" s="7">
        <v>213.2</v>
      </c>
      <c r="M233" s="7">
        <v>213.2</v>
      </c>
      <c r="N233" s="7">
        <v>213.2</v>
      </c>
      <c r="O233" s="7">
        <v>213.2</v>
      </c>
      <c r="P233" s="7">
        <v>213.2</v>
      </c>
      <c r="Q233" s="7">
        <v>213.2</v>
      </c>
      <c r="R233" s="7">
        <v>213.2</v>
      </c>
      <c r="S233" s="7">
        <v>213.2</v>
      </c>
      <c r="T233" s="7">
        <v>213.2</v>
      </c>
      <c r="U233" s="7">
        <v>213.2</v>
      </c>
      <c r="V233" s="7">
        <v>213.2</v>
      </c>
      <c r="W233" s="7">
        <v>213.2</v>
      </c>
      <c r="X233" s="7">
        <v>213.2</v>
      </c>
      <c r="Y233" s="7">
        <v>213.2</v>
      </c>
      <c r="Z233" s="7">
        <v>213.2</v>
      </c>
      <c r="AA233" s="7">
        <v>213.2</v>
      </c>
      <c r="AB233" s="7">
        <v>213.2</v>
      </c>
      <c r="AC233" s="7">
        <v>213.2</v>
      </c>
      <c r="AD233" s="7">
        <v>213.2</v>
      </c>
      <c r="AE233" s="7">
        <v>213.2</v>
      </c>
      <c r="AF233" s="7">
        <v>213.2</v>
      </c>
      <c r="AG233" s="7">
        <v>213.2</v>
      </c>
      <c r="AH233" s="7">
        <v>213.2</v>
      </c>
      <c r="AI233" s="7">
        <v>213.2</v>
      </c>
      <c r="AJ233" s="7">
        <v>213.2</v>
      </c>
      <c r="AK233" s="7">
        <v>213.2</v>
      </c>
      <c r="AL233" s="7">
        <v>213.2</v>
      </c>
      <c r="AM233" s="7">
        <v>213.2</v>
      </c>
      <c r="AN233" s="7">
        <v>213.2</v>
      </c>
      <c r="AO233" s="7">
        <v>213.2</v>
      </c>
      <c r="AP233" s="7">
        <v>213.2</v>
      </c>
      <c r="AQ233" s="7">
        <v>213.2</v>
      </c>
      <c r="AR233" s="7">
        <v>213.2</v>
      </c>
      <c r="AS233" s="7">
        <v>213.2</v>
      </c>
      <c r="AT233" s="7">
        <v>213.2</v>
      </c>
      <c r="AU233" s="7">
        <v>213.2</v>
      </c>
      <c r="AV233" s="7">
        <v>213.2</v>
      </c>
      <c r="AW233" s="7">
        <v>213.2</v>
      </c>
      <c r="AX233" s="7">
        <v>213.2</v>
      </c>
    </row>
    <row r="234" spans="1:50" ht="12.75">
      <c r="A234" s="24" t="s">
        <v>6</v>
      </c>
      <c r="B234" s="25">
        <v>2546.04</v>
      </c>
      <c r="C234" s="25">
        <v>2713.25</v>
      </c>
      <c r="D234" s="25">
        <v>2723.37</v>
      </c>
      <c r="E234" s="25">
        <v>2687.99</v>
      </c>
      <c r="F234" s="25">
        <v>2639.86</v>
      </c>
      <c r="G234" s="25">
        <v>2667.45</v>
      </c>
      <c r="H234" s="25">
        <v>2776.06</v>
      </c>
      <c r="I234" s="25">
        <v>2776.06</v>
      </c>
      <c r="J234" s="25">
        <v>2705.54</v>
      </c>
      <c r="K234" s="25">
        <v>2725.26</v>
      </c>
      <c r="L234" s="25">
        <v>2782.56</v>
      </c>
      <c r="M234" s="25">
        <v>3471.21</v>
      </c>
      <c r="N234" s="25">
        <v>3553.97</v>
      </c>
      <c r="O234" s="25">
        <v>3434.55</v>
      </c>
      <c r="P234" s="25">
        <v>3443.58</v>
      </c>
      <c r="Q234" s="25">
        <v>3775.46</v>
      </c>
      <c r="R234" s="25">
        <v>3498.43</v>
      </c>
      <c r="S234" s="25">
        <v>3465.06</v>
      </c>
      <c r="T234" s="25">
        <v>3426.1</v>
      </c>
      <c r="U234" s="25">
        <v>3195.05</v>
      </c>
      <c r="V234" s="25">
        <v>3045.66</v>
      </c>
      <c r="W234" s="25">
        <v>3072.68</v>
      </c>
      <c r="X234" s="25">
        <v>2977.97</v>
      </c>
      <c r="Y234" s="25">
        <v>2887.29</v>
      </c>
      <c r="Z234" s="25">
        <v>2919.5</v>
      </c>
      <c r="AA234" s="25">
        <v>2973.29</v>
      </c>
      <c r="AB234" s="25">
        <v>3029.88</v>
      </c>
      <c r="AC234" s="25">
        <v>2972.01</v>
      </c>
      <c r="AD234" s="25">
        <v>2914.59</v>
      </c>
      <c r="AE234" s="25">
        <v>2853.8300000000004</v>
      </c>
      <c r="AF234" s="25">
        <v>3008.6200000000003</v>
      </c>
      <c r="AG234" s="25">
        <v>3039.32</v>
      </c>
      <c r="AH234" s="25">
        <v>3085.01</v>
      </c>
      <c r="AI234" s="25">
        <v>3111.0600000000004</v>
      </c>
      <c r="AJ234" s="25">
        <v>3373.62</v>
      </c>
      <c r="AK234" s="25">
        <v>3300.99</v>
      </c>
      <c r="AL234" s="25">
        <v>3302.56</v>
      </c>
      <c r="AM234" s="25">
        <v>3491.97</v>
      </c>
      <c r="AN234" s="25">
        <v>3500.64</v>
      </c>
      <c r="AO234" s="25">
        <v>3740.72</v>
      </c>
      <c r="AP234" s="25">
        <v>3621.03</v>
      </c>
      <c r="AQ234" s="25">
        <v>3910.01</v>
      </c>
      <c r="AR234" s="25">
        <v>3702.51</v>
      </c>
      <c r="AS234" s="25">
        <v>3675.87</v>
      </c>
      <c r="AT234" s="25">
        <v>3534.36</v>
      </c>
      <c r="AU234" s="25">
        <v>3466.24</v>
      </c>
      <c r="AV234" s="25">
        <v>3413.7</v>
      </c>
      <c r="AW234" s="25">
        <v>3261.46</v>
      </c>
      <c r="AX234" s="25">
        <v>3148.98</v>
      </c>
    </row>
    <row r="235" spans="1:11" ht="12.75">
      <c r="A235" s="30" t="s">
        <v>8</v>
      </c>
      <c r="K235" s="45"/>
    </row>
    <row r="237" spans="1:50" ht="12.75">
      <c r="A237" s="15"/>
      <c r="B237" s="35">
        <v>44201</v>
      </c>
      <c r="C237" s="35">
        <v>44208</v>
      </c>
      <c r="D237" s="35">
        <v>44215</v>
      </c>
      <c r="E237" s="35">
        <v>44222</v>
      </c>
      <c r="F237" s="35">
        <v>44229</v>
      </c>
      <c r="G237" s="35">
        <v>44236</v>
      </c>
      <c r="H237" s="35">
        <v>44243</v>
      </c>
      <c r="I237" s="35">
        <v>44250</v>
      </c>
      <c r="J237" s="35">
        <v>44257</v>
      </c>
      <c r="K237" s="35">
        <v>44264</v>
      </c>
      <c r="L237" s="35">
        <v>44271</v>
      </c>
      <c r="M237" s="35">
        <v>44278</v>
      </c>
      <c r="N237" s="35">
        <v>44285</v>
      </c>
      <c r="O237" s="35">
        <v>44292</v>
      </c>
      <c r="P237" s="35">
        <v>44299</v>
      </c>
      <c r="Q237" s="35">
        <v>44306</v>
      </c>
      <c r="R237" s="35">
        <v>44313</v>
      </c>
      <c r="S237" s="35">
        <v>44320</v>
      </c>
      <c r="T237" s="35">
        <v>44327</v>
      </c>
      <c r="U237" s="35">
        <v>44334</v>
      </c>
      <c r="V237" s="35">
        <v>44341</v>
      </c>
      <c r="W237" s="35">
        <v>44348</v>
      </c>
      <c r="X237" s="35">
        <v>44355</v>
      </c>
      <c r="Y237" s="35">
        <v>44362</v>
      </c>
      <c r="Z237" s="35">
        <v>44369</v>
      </c>
      <c r="AA237" s="35">
        <v>44376</v>
      </c>
      <c r="AB237" s="35">
        <v>44383</v>
      </c>
      <c r="AC237" s="35">
        <v>44390</v>
      </c>
      <c r="AD237" s="35">
        <v>44397</v>
      </c>
      <c r="AE237" s="35">
        <v>44404</v>
      </c>
      <c r="AF237" s="35">
        <v>44411</v>
      </c>
      <c r="AG237" s="35">
        <v>44418</v>
      </c>
      <c r="AH237" s="35">
        <v>44425</v>
      </c>
      <c r="AI237" s="35">
        <v>44432</v>
      </c>
      <c r="AJ237" s="35">
        <v>44439</v>
      </c>
      <c r="AK237" s="35">
        <v>44446</v>
      </c>
      <c r="AL237" s="35">
        <v>44453</v>
      </c>
      <c r="AM237" s="35">
        <v>44460</v>
      </c>
      <c r="AN237" s="35">
        <v>44467</v>
      </c>
      <c r="AO237" s="35">
        <v>44474</v>
      </c>
      <c r="AP237" s="35">
        <v>44481</v>
      </c>
      <c r="AQ237" s="35">
        <v>44488</v>
      </c>
      <c r="AR237" s="35">
        <v>44495</v>
      </c>
      <c r="AS237" s="35">
        <v>44502</v>
      </c>
      <c r="AT237" s="35">
        <v>44509</v>
      </c>
      <c r="AU237" s="35">
        <v>44516</v>
      </c>
      <c r="AV237" s="35">
        <v>44523</v>
      </c>
      <c r="AW237" s="35">
        <v>44530</v>
      </c>
      <c r="AX237" s="35">
        <v>44537</v>
      </c>
    </row>
    <row r="238" spans="1:50" ht="12.75">
      <c r="A238" s="5" t="s">
        <v>2</v>
      </c>
      <c r="B238" s="6">
        <v>284</v>
      </c>
      <c r="C238" s="6">
        <v>289</v>
      </c>
      <c r="D238" s="6">
        <v>297</v>
      </c>
      <c r="E238" s="6">
        <v>296</v>
      </c>
      <c r="F238" s="6">
        <v>288</v>
      </c>
      <c r="G238" s="6">
        <v>292</v>
      </c>
      <c r="H238" s="6">
        <v>291</v>
      </c>
      <c r="I238" s="6">
        <v>292</v>
      </c>
      <c r="J238" s="6">
        <v>287</v>
      </c>
      <c r="K238" s="6">
        <v>285</v>
      </c>
      <c r="L238" s="6">
        <v>278</v>
      </c>
      <c r="M238" s="6">
        <v>265</v>
      </c>
      <c r="N238" s="6">
        <v>257</v>
      </c>
      <c r="O238" s="6">
        <v>256</v>
      </c>
      <c r="P238" s="6">
        <v>268</v>
      </c>
      <c r="Q238" s="6">
        <v>285</v>
      </c>
      <c r="R238" s="6">
        <v>316</v>
      </c>
      <c r="S238" s="6">
        <v>310</v>
      </c>
      <c r="T238" s="6">
        <v>314</v>
      </c>
      <c r="U238" s="6">
        <v>293</v>
      </c>
      <c r="V238" s="6">
        <v>277</v>
      </c>
      <c r="W238" s="6">
        <v>289</v>
      </c>
      <c r="X238" s="6">
        <v>291</v>
      </c>
      <c r="Y238" s="6">
        <v>284</v>
      </c>
      <c r="Z238" s="6">
        <v>276</v>
      </c>
      <c r="AA238" s="6">
        <v>284</v>
      </c>
      <c r="AB238" s="6">
        <v>272</v>
      </c>
      <c r="AC238" s="6">
        <v>288</v>
      </c>
      <c r="AD238" s="6">
        <v>307</v>
      </c>
      <c r="AE238" s="6">
        <v>298</v>
      </c>
      <c r="AF238" s="6">
        <v>321</v>
      </c>
      <c r="AG238" s="6">
        <v>323</v>
      </c>
      <c r="AH238" s="6">
        <v>330</v>
      </c>
      <c r="AI238" s="6">
        <v>323</v>
      </c>
      <c r="AJ238" s="6">
        <v>322</v>
      </c>
      <c r="AK238" s="6">
        <v>332</v>
      </c>
      <c r="AL238" s="6">
        <v>331</v>
      </c>
      <c r="AM238" s="6">
        <v>338</v>
      </c>
      <c r="AN238" s="6">
        <v>347</v>
      </c>
      <c r="AO238" s="6">
        <v>357</v>
      </c>
      <c r="AP238" s="6">
        <v>345</v>
      </c>
      <c r="AQ238" s="6">
        <v>348</v>
      </c>
      <c r="AR238" s="6">
        <v>363</v>
      </c>
      <c r="AS238" s="6">
        <v>370</v>
      </c>
      <c r="AT238" s="6">
        <v>367</v>
      </c>
      <c r="AU238" s="6">
        <v>377</v>
      </c>
      <c r="AV238" s="6">
        <v>398</v>
      </c>
      <c r="AW238" s="6">
        <v>376</v>
      </c>
      <c r="AX238" s="6">
        <v>381</v>
      </c>
    </row>
    <row r="239" spans="1:50" ht="12.75">
      <c r="A239" s="9" t="s">
        <v>4</v>
      </c>
      <c r="B239" s="36" t="s">
        <v>12</v>
      </c>
      <c r="C239" s="36" t="s">
        <v>12</v>
      </c>
      <c r="D239" s="36" t="s">
        <v>12</v>
      </c>
      <c r="E239" s="36" t="s">
        <v>12</v>
      </c>
      <c r="F239" s="36" t="s">
        <v>12</v>
      </c>
      <c r="G239" s="36" t="s">
        <v>12</v>
      </c>
      <c r="H239" s="36" t="s">
        <v>12</v>
      </c>
      <c r="I239" s="36" t="s">
        <v>12</v>
      </c>
      <c r="J239" s="36" t="s">
        <v>12</v>
      </c>
      <c r="K239" s="36" t="s">
        <v>12</v>
      </c>
      <c r="L239" s="36" t="s">
        <v>12</v>
      </c>
      <c r="M239" s="36" t="s">
        <v>12</v>
      </c>
      <c r="N239" s="36" t="s">
        <v>12</v>
      </c>
      <c r="O239" s="36" t="s">
        <v>12</v>
      </c>
      <c r="P239" s="36" t="s">
        <v>12</v>
      </c>
      <c r="Q239" s="36" t="s">
        <v>12</v>
      </c>
      <c r="R239" s="36" t="s">
        <v>12</v>
      </c>
      <c r="S239" s="36" t="s">
        <v>12</v>
      </c>
      <c r="T239" s="36" t="s">
        <v>12</v>
      </c>
      <c r="U239" s="36" t="s">
        <v>12</v>
      </c>
      <c r="V239" s="36" t="s">
        <v>12</v>
      </c>
      <c r="W239" s="36" t="s">
        <v>12</v>
      </c>
      <c r="X239" s="36" t="s">
        <v>12</v>
      </c>
      <c r="Y239" s="36" t="s">
        <v>12</v>
      </c>
      <c r="Z239" s="36" t="s">
        <v>12</v>
      </c>
      <c r="AA239" s="36" t="s">
        <v>12</v>
      </c>
      <c r="AB239" s="36" t="s">
        <v>12</v>
      </c>
      <c r="AC239" s="36" t="s">
        <v>12</v>
      </c>
      <c r="AD239" s="36" t="s">
        <v>12</v>
      </c>
      <c r="AE239" s="36" t="s">
        <v>12</v>
      </c>
      <c r="AF239" s="36" t="s">
        <v>12</v>
      </c>
      <c r="AG239" s="36" t="s">
        <v>12</v>
      </c>
      <c r="AH239" s="36" t="s">
        <v>12</v>
      </c>
      <c r="AI239" s="36" t="s">
        <v>12</v>
      </c>
      <c r="AJ239" s="36" t="s">
        <v>12</v>
      </c>
      <c r="AK239" s="36" t="s">
        <v>12</v>
      </c>
      <c r="AL239" s="36" t="s">
        <v>12</v>
      </c>
      <c r="AM239" s="36" t="s">
        <v>12</v>
      </c>
      <c r="AN239" s="36" t="s">
        <v>12</v>
      </c>
      <c r="AO239" s="36" t="s">
        <v>12</v>
      </c>
      <c r="AP239" s="36" t="s">
        <v>12</v>
      </c>
      <c r="AQ239" s="36" t="s">
        <v>12</v>
      </c>
      <c r="AR239" s="36"/>
      <c r="AS239" s="36"/>
      <c r="AT239" s="36"/>
      <c r="AU239" s="36"/>
      <c r="AV239" s="36"/>
      <c r="AW239" s="36"/>
      <c r="AX239" s="36"/>
    </row>
    <row r="240" spans="1:50" ht="12.75">
      <c r="A240" s="20" t="s">
        <v>0</v>
      </c>
      <c r="B240" s="21">
        <v>14.7517</v>
      </c>
      <c r="C240" s="21">
        <v>15.4843</v>
      </c>
      <c r="D240" s="21">
        <v>15.085</v>
      </c>
      <c r="E240" s="21">
        <v>15.3233</v>
      </c>
      <c r="F240" s="21">
        <v>14.9399</v>
      </c>
      <c r="G240" s="21">
        <v>14.8437</v>
      </c>
      <c r="H240" s="21">
        <v>14.4646</v>
      </c>
      <c r="I240" s="21">
        <v>14.6818</v>
      </c>
      <c r="J240" s="21">
        <v>15.0343</v>
      </c>
      <c r="K240" s="21">
        <v>15.374</v>
      </c>
      <c r="L240" s="21">
        <v>14.8903</v>
      </c>
      <c r="M240" s="21">
        <v>14.7908</v>
      </c>
      <c r="N240" s="21">
        <v>14.9513</v>
      </c>
      <c r="O240" s="21">
        <v>14.5869</v>
      </c>
      <c r="P240" s="21">
        <v>14.5223</v>
      </c>
      <c r="Q240" s="21">
        <v>14.2599</v>
      </c>
      <c r="R240" s="21">
        <v>14.3713</v>
      </c>
      <c r="S240" s="21">
        <v>14.4599</v>
      </c>
      <c r="T240" s="21">
        <v>14.0095</v>
      </c>
      <c r="U240" s="21">
        <v>14.0137</v>
      </c>
      <c r="V240" s="21">
        <v>13.852</v>
      </c>
      <c r="W240" s="21">
        <v>13.7467</v>
      </c>
      <c r="X240" s="21">
        <v>13.5994</v>
      </c>
      <c r="Y240" s="21">
        <v>13.7491</v>
      </c>
      <c r="Z240" s="21">
        <v>14.3369</v>
      </c>
      <c r="AA240" s="21">
        <v>14.3303</v>
      </c>
      <c r="AB240" s="21">
        <v>14.2376</v>
      </c>
      <c r="AC240" s="21">
        <v>14.4932</v>
      </c>
      <c r="AD240" s="21">
        <v>14.552</v>
      </c>
      <c r="AE240" s="21">
        <v>14.9312</v>
      </c>
      <c r="AF240" s="21">
        <v>14.3188</v>
      </c>
      <c r="AG240" s="21">
        <v>14.785</v>
      </c>
      <c r="AH240" s="21">
        <v>14.8828</v>
      </c>
      <c r="AI240" s="21">
        <v>15.1542</v>
      </c>
      <c r="AJ240" s="21">
        <v>14.5371</v>
      </c>
      <c r="AK240" s="21">
        <v>14.3038</v>
      </c>
      <c r="AL240" s="21">
        <v>14.1664</v>
      </c>
      <c r="AM240" s="21">
        <v>14.7524</v>
      </c>
      <c r="AN240" s="21">
        <v>15.0546</v>
      </c>
      <c r="AO240" s="21">
        <v>15.028</v>
      </c>
      <c r="AP240" s="21">
        <v>15.0142</v>
      </c>
      <c r="AQ240" s="21">
        <v>14.5908</v>
      </c>
      <c r="AR240" s="21">
        <v>14.7038</v>
      </c>
      <c r="AS240" s="21">
        <v>15.3667</v>
      </c>
      <c r="AT240" s="21">
        <v>14.9395</v>
      </c>
      <c r="AU240" s="21">
        <v>15.2169</v>
      </c>
      <c r="AV240" s="21">
        <v>15.8706</v>
      </c>
      <c r="AW240" s="21">
        <v>16.1259</v>
      </c>
      <c r="AX240" s="21">
        <v>15.9067</v>
      </c>
    </row>
    <row r="241" spans="1:50" ht="12.75">
      <c r="A241" s="8" t="s">
        <v>3</v>
      </c>
      <c r="B241" s="7">
        <v>4189.48</v>
      </c>
      <c r="C241" s="7">
        <v>4474.96</v>
      </c>
      <c r="D241" s="7">
        <v>4480.25</v>
      </c>
      <c r="E241" s="7">
        <v>4535.7</v>
      </c>
      <c r="F241" s="7">
        <v>4302.69</v>
      </c>
      <c r="G241" s="7">
        <v>4334.36</v>
      </c>
      <c r="H241" s="7">
        <v>4209.2</v>
      </c>
      <c r="I241" s="7">
        <v>4287.09</v>
      </c>
      <c r="J241" s="7">
        <v>4314.84</v>
      </c>
      <c r="K241" s="7">
        <v>4381.59</v>
      </c>
      <c r="L241" s="7">
        <v>4139.5</v>
      </c>
      <c r="M241" s="7">
        <v>3919.56</v>
      </c>
      <c r="N241" s="7">
        <v>3842.48</v>
      </c>
      <c r="O241" s="7">
        <v>3734.25</v>
      </c>
      <c r="P241" s="7">
        <v>3891.98</v>
      </c>
      <c r="Q241" s="7">
        <v>4064.07</v>
      </c>
      <c r="R241" s="7">
        <v>4541.33</v>
      </c>
      <c r="S241" s="7">
        <v>4482.57</v>
      </c>
      <c r="T241" s="7">
        <v>4398.98</v>
      </c>
      <c r="U241" s="7">
        <v>4106.01</v>
      </c>
      <c r="V241" s="7">
        <v>3837</v>
      </c>
      <c r="W241" s="7">
        <v>3972.8</v>
      </c>
      <c r="X241" s="7">
        <v>3957.43</v>
      </c>
      <c r="Y241" s="7">
        <v>3904.74</v>
      </c>
      <c r="Z241" s="7">
        <v>3956.98</v>
      </c>
      <c r="AA241" s="7">
        <v>4069.81</v>
      </c>
      <c r="AB241" s="7">
        <v>3872.63</v>
      </c>
      <c r="AC241" s="7">
        <v>4174.04</v>
      </c>
      <c r="AD241" s="7">
        <v>4467.46</v>
      </c>
      <c r="AE241" s="7">
        <v>4449.5</v>
      </c>
      <c r="AF241" s="7">
        <v>4596.33</v>
      </c>
      <c r="AG241" s="7">
        <v>4775.56</v>
      </c>
      <c r="AH241" s="7">
        <v>4911.32</v>
      </c>
      <c r="AI241" s="7">
        <v>4894.81</v>
      </c>
      <c r="AJ241" s="7">
        <v>4680.95</v>
      </c>
      <c r="AK241" s="7">
        <v>4748.86</v>
      </c>
      <c r="AL241" s="7">
        <v>4689.08</v>
      </c>
      <c r="AM241" s="7">
        <v>4986.31</v>
      </c>
      <c r="AN241" s="7">
        <v>5223.95</v>
      </c>
      <c r="AO241" s="7">
        <v>5365</v>
      </c>
      <c r="AP241" s="7">
        <v>5179.9</v>
      </c>
      <c r="AQ241" s="7">
        <v>5077.6</v>
      </c>
      <c r="AR241" s="7">
        <v>5337.48</v>
      </c>
      <c r="AS241" s="7">
        <v>5685.68</v>
      </c>
      <c r="AT241" s="7">
        <v>5482.8</v>
      </c>
      <c r="AU241" s="7">
        <v>5736.77</v>
      </c>
      <c r="AV241" s="7">
        <v>6316.5</v>
      </c>
      <c r="AW241" s="7">
        <v>6063.34</v>
      </c>
      <c r="AX241" s="7">
        <v>6060.45</v>
      </c>
    </row>
    <row r="242" spans="1:50" ht="12.75">
      <c r="A242" s="23" t="s">
        <v>5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</row>
    <row r="243" spans="1:50" ht="12.75">
      <c r="A243" s="8" t="s">
        <v>1</v>
      </c>
      <c r="B243" s="7">
        <v>24.1</v>
      </c>
      <c r="C243" s="7">
        <v>25.75</v>
      </c>
      <c r="D243" s="7">
        <v>25.78</v>
      </c>
      <c r="E243" s="7">
        <v>26.1</v>
      </c>
      <c r="F243" s="7">
        <v>24.76</v>
      </c>
      <c r="G243" s="7">
        <v>24.94</v>
      </c>
      <c r="H243" s="7">
        <v>24.22</v>
      </c>
      <c r="I243" s="7">
        <v>24.67</v>
      </c>
      <c r="J243" s="7">
        <v>24.83</v>
      </c>
      <c r="K243" s="7">
        <v>25.21</v>
      </c>
      <c r="L243" s="7">
        <v>23.82</v>
      </c>
      <c r="M243" s="7">
        <v>22.55</v>
      </c>
      <c r="N243" s="7">
        <v>22.11</v>
      </c>
      <c r="O243" s="7">
        <v>21.48</v>
      </c>
      <c r="P243" s="7">
        <v>22.39</v>
      </c>
      <c r="Q243" s="7">
        <v>23.38</v>
      </c>
      <c r="R243" s="7">
        <v>26.13</v>
      </c>
      <c r="S243" s="7">
        <v>25.79</v>
      </c>
      <c r="T243" s="7">
        <v>25.31</v>
      </c>
      <c r="U243" s="7">
        <v>23.62</v>
      </c>
      <c r="V243" s="7">
        <v>22.08</v>
      </c>
      <c r="W243" s="7">
        <v>22.86</v>
      </c>
      <c r="X243" s="7">
        <v>22.77</v>
      </c>
      <c r="Y243" s="7">
        <v>22.47</v>
      </c>
      <c r="Z243" s="7">
        <v>22.77</v>
      </c>
      <c r="AA243" s="7">
        <v>23.42</v>
      </c>
      <c r="AB243" s="7">
        <v>22.28</v>
      </c>
      <c r="AC243" s="7">
        <v>24.02</v>
      </c>
      <c r="AD243" s="7">
        <v>25.7</v>
      </c>
      <c r="AE243" s="7">
        <v>25.6</v>
      </c>
      <c r="AF243" s="7">
        <v>26.44</v>
      </c>
      <c r="AG243" s="7">
        <v>27.48</v>
      </c>
      <c r="AH243" s="7">
        <v>28.26</v>
      </c>
      <c r="AI243" s="7">
        <v>28.16</v>
      </c>
      <c r="AJ243" s="7">
        <v>26.93</v>
      </c>
      <c r="AK243" s="7">
        <v>27.32</v>
      </c>
      <c r="AL243" s="7">
        <v>26.98</v>
      </c>
      <c r="AM243" s="7">
        <v>28.69</v>
      </c>
      <c r="AN243" s="7">
        <v>30.06</v>
      </c>
      <c r="AO243" s="7">
        <v>30.87</v>
      </c>
      <c r="AP243" s="7">
        <v>29.8</v>
      </c>
      <c r="AQ243" s="7">
        <v>29.21</v>
      </c>
      <c r="AR243" s="7">
        <v>30.71</v>
      </c>
      <c r="AS243" s="7">
        <v>32.71</v>
      </c>
      <c r="AT243" s="7">
        <v>31.54</v>
      </c>
      <c r="AU243" s="7">
        <v>33.01</v>
      </c>
      <c r="AV243" s="7">
        <v>37.64</v>
      </c>
      <c r="AW243" s="7">
        <v>36.13</v>
      </c>
      <c r="AX243" s="7">
        <v>36.11</v>
      </c>
    </row>
    <row r="244" spans="1:50" ht="12.75">
      <c r="A244" s="8" t="s">
        <v>10</v>
      </c>
      <c r="B244" s="7">
        <v>517.52</v>
      </c>
      <c r="C244" s="7">
        <v>517.52</v>
      </c>
      <c r="D244" s="7">
        <v>517.52</v>
      </c>
      <c r="E244" s="7">
        <v>517.52</v>
      </c>
      <c r="F244" s="7">
        <v>517.52</v>
      </c>
      <c r="G244" s="7">
        <v>517.52</v>
      </c>
      <c r="H244" s="7">
        <v>517.52</v>
      </c>
      <c r="I244" s="7">
        <v>517.52</v>
      </c>
      <c r="J244" s="7">
        <v>517.52</v>
      </c>
      <c r="K244" s="7">
        <v>517.52</v>
      </c>
      <c r="L244" s="7">
        <v>517.52</v>
      </c>
      <c r="M244" s="7">
        <v>517.52</v>
      </c>
      <c r="N244" s="7">
        <v>517.52</v>
      </c>
      <c r="O244" s="7">
        <v>517.52</v>
      </c>
      <c r="P244" s="7">
        <v>517.52</v>
      </c>
      <c r="Q244" s="7">
        <v>517.52</v>
      </c>
      <c r="R244" s="7">
        <v>517.52</v>
      </c>
      <c r="S244" s="7">
        <v>517.52</v>
      </c>
      <c r="T244" s="7">
        <v>517.52</v>
      </c>
      <c r="U244" s="7">
        <v>517.52</v>
      </c>
      <c r="V244" s="7">
        <v>517.52</v>
      </c>
      <c r="W244" s="7">
        <v>517.52</v>
      </c>
      <c r="X244" s="7">
        <v>517.52</v>
      </c>
      <c r="Y244" s="7">
        <v>239.7</v>
      </c>
      <c r="Z244" s="7">
        <v>239.7</v>
      </c>
      <c r="AA244" s="7">
        <v>239.7</v>
      </c>
      <c r="AB244" s="7">
        <v>239.7</v>
      </c>
      <c r="AC244" s="7">
        <v>239.7</v>
      </c>
      <c r="AD244" s="7">
        <v>239.7</v>
      </c>
      <c r="AE244" s="7">
        <v>239.7</v>
      </c>
      <c r="AF244" s="7">
        <v>239.7</v>
      </c>
      <c r="AG244" s="7">
        <v>239.7</v>
      </c>
      <c r="AH244" s="7">
        <v>239.7</v>
      </c>
      <c r="AI244" s="7">
        <v>239.7</v>
      </c>
      <c r="AJ244" s="7">
        <v>239.7</v>
      </c>
      <c r="AK244" s="7">
        <v>239.7</v>
      </c>
      <c r="AL244" s="7">
        <v>239.7</v>
      </c>
      <c r="AM244" s="7">
        <v>239.7</v>
      </c>
      <c r="AN244" s="7">
        <v>239.7</v>
      </c>
      <c r="AO244" s="7">
        <v>239.7</v>
      </c>
      <c r="AP244" s="7">
        <v>239.7</v>
      </c>
      <c r="AQ244" s="7">
        <v>239.7</v>
      </c>
      <c r="AR244" s="7">
        <v>239.7</v>
      </c>
      <c r="AS244" s="7">
        <v>239.7</v>
      </c>
      <c r="AT244" s="7">
        <v>239.7</v>
      </c>
      <c r="AU244" s="7">
        <v>239.7</v>
      </c>
      <c r="AV244" s="7">
        <v>239.7</v>
      </c>
      <c r="AW244" s="7">
        <v>239.7</v>
      </c>
      <c r="AX244" s="7">
        <v>239.7</v>
      </c>
    </row>
    <row r="245" spans="1:50" ht="12.75">
      <c r="A245" s="10" t="s">
        <v>11</v>
      </c>
      <c r="B245" s="7">
        <v>213.2</v>
      </c>
      <c r="C245" s="7">
        <v>213.2</v>
      </c>
      <c r="D245" s="7">
        <v>213.2</v>
      </c>
      <c r="E245" s="7">
        <v>213.2</v>
      </c>
      <c r="F245" s="7">
        <v>213.2</v>
      </c>
      <c r="G245" s="7">
        <v>213.2</v>
      </c>
      <c r="H245" s="7">
        <v>213.2</v>
      </c>
      <c r="I245" s="7">
        <v>213.2</v>
      </c>
      <c r="J245" s="7">
        <v>213.2</v>
      </c>
      <c r="K245" s="7">
        <v>213.2</v>
      </c>
      <c r="L245" s="7">
        <v>213.2</v>
      </c>
      <c r="M245" s="7">
        <v>213.2</v>
      </c>
      <c r="N245" s="7">
        <v>213.2</v>
      </c>
      <c r="O245" s="7">
        <v>213.2</v>
      </c>
      <c r="P245" s="7">
        <v>213.2</v>
      </c>
      <c r="Q245" s="7">
        <v>213.2</v>
      </c>
      <c r="R245" s="7">
        <v>213.2</v>
      </c>
      <c r="S245" s="7">
        <v>213.2</v>
      </c>
      <c r="T245" s="7">
        <v>213.2</v>
      </c>
      <c r="U245" s="7">
        <v>213.2</v>
      </c>
      <c r="V245" s="7">
        <v>213.2</v>
      </c>
      <c r="W245" s="7">
        <v>213.2</v>
      </c>
      <c r="X245" s="7">
        <v>213.2</v>
      </c>
      <c r="Y245" s="7">
        <v>214.95</v>
      </c>
      <c r="Z245" s="7">
        <v>214.95</v>
      </c>
      <c r="AA245" s="7">
        <v>214.95</v>
      </c>
      <c r="AB245" s="7">
        <v>214.95</v>
      </c>
      <c r="AC245" s="7">
        <v>214.95</v>
      </c>
      <c r="AD245" s="7">
        <v>214.95</v>
      </c>
      <c r="AE245" s="7">
        <v>214.95</v>
      </c>
      <c r="AF245" s="7">
        <v>214.95</v>
      </c>
      <c r="AG245" s="7">
        <v>214.95</v>
      </c>
      <c r="AH245" s="7">
        <v>214.95</v>
      </c>
      <c r="AI245" s="7">
        <v>214.95</v>
      </c>
      <c r="AJ245" s="7">
        <v>214.95</v>
      </c>
      <c r="AK245" s="7">
        <v>214.95</v>
      </c>
      <c r="AL245" s="7">
        <v>214.95</v>
      </c>
      <c r="AM245" s="7">
        <v>214.95</v>
      </c>
      <c r="AN245" s="7">
        <v>214.95</v>
      </c>
      <c r="AO245" s="7">
        <v>214.95</v>
      </c>
      <c r="AP245" s="7">
        <v>214.95</v>
      </c>
      <c r="AQ245" s="7">
        <v>214.95</v>
      </c>
      <c r="AR245" s="7">
        <v>214.95</v>
      </c>
      <c r="AS245" s="7">
        <v>214.95</v>
      </c>
      <c r="AT245" s="7">
        <v>214.95</v>
      </c>
      <c r="AU245" s="7">
        <v>214.95</v>
      </c>
      <c r="AV245" s="7">
        <v>214.95</v>
      </c>
      <c r="AW245" s="7">
        <v>214.95</v>
      </c>
      <c r="AX245" s="7">
        <v>214.95</v>
      </c>
    </row>
    <row r="246" spans="1:50" ht="12.75">
      <c r="A246" s="24" t="s">
        <v>6</v>
      </c>
      <c r="B246" s="25">
        <v>3434.66</v>
      </c>
      <c r="C246" s="25">
        <v>3718.49</v>
      </c>
      <c r="D246" s="25">
        <v>3723.75</v>
      </c>
      <c r="E246" s="25">
        <v>3778.88</v>
      </c>
      <c r="F246" s="25">
        <v>3547.21</v>
      </c>
      <c r="G246" s="25">
        <v>3578.7</v>
      </c>
      <c r="H246" s="25">
        <v>3454.26</v>
      </c>
      <c r="I246" s="25">
        <v>3531.7</v>
      </c>
      <c r="J246" s="25">
        <v>3559.29</v>
      </c>
      <c r="K246" s="25">
        <v>3625.66</v>
      </c>
      <c r="L246" s="25">
        <v>3384.96</v>
      </c>
      <c r="M246" s="25">
        <v>3166.29</v>
      </c>
      <c r="N246" s="25">
        <v>3089.65</v>
      </c>
      <c r="O246" s="25">
        <v>2982.05</v>
      </c>
      <c r="P246" s="25">
        <v>3138.87</v>
      </c>
      <c r="Q246" s="25">
        <v>3309.97</v>
      </c>
      <c r="R246" s="25">
        <v>3784.48</v>
      </c>
      <c r="S246" s="25">
        <v>3726.06</v>
      </c>
      <c r="T246" s="25">
        <v>2642.95</v>
      </c>
      <c r="U246" s="25">
        <v>3351.67</v>
      </c>
      <c r="V246" s="25">
        <v>3084.2</v>
      </c>
      <c r="W246" s="25">
        <v>3219.22</v>
      </c>
      <c r="X246" s="25">
        <v>3203.94</v>
      </c>
      <c r="Y246" s="25">
        <v>3427.62</v>
      </c>
      <c r="Z246" s="25">
        <v>3479.56</v>
      </c>
      <c r="AA246" s="25">
        <v>3591.74</v>
      </c>
      <c r="AB246" s="25">
        <v>3395.7</v>
      </c>
      <c r="AC246" s="25">
        <v>3695.37</v>
      </c>
      <c r="AD246" s="25">
        <v>3987.11</v>
      </c>
      <c r="AE246" s="25">
        <v>3969.25</v>
      </c>
      <c r="AF246" s="25">
        <v>4115.24</v>
      </c>
      <c r="AG246" s="25">
        <v>4293.43</v>
      </c>
      <c r="AH246" s="25">
        <v>4428.41</v>
      </c>
      <c r="AI246" s="25">
        <v>4412</v>
      </c>
      <c r="AJ246" s="25">
        <v>4199.37</v>
      </c>
      <c r="AK246" s="25">
        <v>4266.89</v>
      </c>
      <c r="AL246" s="25">
        <v>4207.45</v>
      </c>
      <c r="AM246" s="25">
        <v>4502.97</v>
      </c>
      <c r="AN246" s="25">
        <v>4739.24</v>
      </c>
      <c r="AO246" s="25">
        <v>4879.48</v>
      </c>
      <c r="AP246" s="25">
        <v>4695.45</v>
      </c>
      <c r="AQ246" s="25">
        <v>4593.74</v>
      </c>
      <c r="AR246" s="25">
        <v>4852.12</v>
      </c>
      <c r="AS246" s="25">
        <v>5198.32</v>
      </c>
      <c r="AT246" s="25">
        <v>4996.61</v>
      </c>
      <c r="AU246" s="25">
        <v>5249.11</v>
      </c>
      <c r="AV246" s="25">
        <v>5824.21</v>
      </c>
      <c r="AW246" s="25">
        <v>5572.56</v>
      </c>
      <c r="AX246" s="25">
        <v>5569.69</v>
      </c>
    </row>
    <row r="247" ht="12.75">
      <c r="A247" s="30" t="s">
        <v>8</v>
      </c>
    </row>
    <row r="249" spans="1:50" ht="12.75">
      <c r="A249" s="15"/>
      <c r="B249" s="35">
        <v>44565</v>
      </c>
      <c r="C249" s="35">
        <v>44572</v>
      </c>
      <c r="D249" s="35">
        <v>44579</v>
      </c>
      <c r="E249" s="35">
        <v>44586</v>
      </c>
      <c r="F249" s="35">
        <v>44593</v>
      </c>
      <c r="G249" s="35">
        <v>44600</v>
      </c>
      <c r="H249" s="35">
        <v>44607</v>
      </c>
      <c r="I249" s="35">
        <v>44614</v>
      </c>
      <c r="J249" s="35">
        <v>44621</v>
      </c>
      <c r="K249" s="35">
        <v>44628</v>
      </c>
      <c r="L249" s="35">
        <v>44635</v>
      </c>
      <c r="M249" s="35">
        <v>44642</v>
      </c>
      <c r="N249" s="35">
        <v>44649</v>
      </c>
      <c r="O249" s="35">
        <v>44656</v>
      </c>
      <c r="P249" s="35">
        <v>44663</v>
      </c>
      <c r="Q249" s="35">
        <v>44670</v>
      </c>
      <c r="R249" s="35">
        <v>44677</v>
      </c>
      <c r="S249" s="35">
        <v>44684</v>
      </c>
      <c r="T249" s="35">
        <v>44691</v>
      </c>
      <c r="U249" s="35">
        <v>44698</v>
      </c>
      <c r="V249" s="35">
        <v>44705</v>
      </c>
      <c r="W249" s="35">
        <v>44712</v>
      </c>
      <c r="X249" s="11">
        <v>44719</v>
      </c>
      <c r="Y249" s="11">
        <v>44726</v>
      </c>
      <c r="Z249" s="11">
        <v>44733</v>
      </c>
      <c r="AA249" s="35">
        <v>44740</v>
      </c>
      <c r="AB249" s="11">
        <v>44747</v>
      </c>
      <c r="AC249" s="11">
        <v>44754</v>
      </c>
      <c r="AD249" s="11">
        <v>44761</v>
      </c>
      <c r="AE249" s="35">
        <v>44768</v>
      </c>
      <c r="AF249" s="11">
        <v>44775</v>
      </c>
      <c r="AG249" s="11">
        <v>44782</v>
      </c>
      <c r="AH249" s="11">
        <v>44789</v>
      </c>
      <c r="AI249" s="11">
        <v>44796</v>
      </c>
      <c r="AJ249" s="35">
        <v>44803</v>
      </c>
      <c r="AK249" s="11">
        <v>44810</v>
      </c>
      <c r="AL249" s="11">
        <v>44817</v>
      </c>
      <c r="AM249" s="11">
        <v>44824</v>
      </c>
      <c r="AN249" s="35">
        <v>44831</v>
      </c>
      <c r="AO249" s="11">
        <v>44838</v>
      </c>
      <c r="AP249" s="11">
        <v>44845</v>
      </c>
      <c r="AQ249" s="11">
        <v>44852</v>
      </c>
      <c r="AR249" s="35">
        <v>44859</v>
      </c>
      <c r="AS249" s="11">
        <v>44866</v>
      </c>
      <c r="AT249" s="11">
        <v>44873</v>
      </c>
      <c r="AU249" s="11">
        <v>44880</v>
      </c>
      <c r="AV249" s="11">
        <v>44887</v>
      </c>
      <c r="AW249" s="11">
        <v>44894</v>
      </c>
      <c r="AX249" s="11">
        <v>44901</v>
      </c>
    </row>
    <row r="250" spans="1:50" ht="12.75">
      <c r="A250" s="5" t="s">
        <v>2</v>
      </c>
      <c r="B250" s="6">
        <v>373</v>
      </c>
      <c r="C250" s="6">
        <v>374</v>
      </c>
      <c r="D250" s="6">
        <v>367</v>
      </c>
      <c r="E250" s="6">
        <v>400</v>
      </c>
      <c r="F250" s="6">
        <v>381</v>
      </c>
      <c r="G250" s="6">
        <v>377</v>
      </c>
      <c r="H250" s="6">
        <v>379</v>
      </c>
      <c r="I250" s="6">
        <v>407</v>
      </c>
      <c r="J250" s="6">
        <v>455</v>
      </c>
      <c r="K250" s="6">
        <v>520</v>
      </c>
      <c r="L250" s="6">
        <v>504</v>
      </c>
      <c r="M250" s="6">
        <v>493</v>
      </c>
      <c r="N250" s="6">
        <v>457</v>
      </c>
      <c r="O250" s="6">
        <v>481</v>
      </c>
      <c r="P250" s="6">
        <v>510</v>
      </c>
      <c r="Q250" s="6">
        <v>513</v>
      </c>
      <c r="R250" s="6">
        <v>504</v>
      </c>
      <c r="S250" s="6">
        <v>471</v>
      </c>
      <c r="T250" s="6">
        <v>506</v>
      </c>
      <c r="U250" s="6">
        <v>576</v>
      </c>
      <c r="V250" s="6">
        <v>526</v>
      </c>
      <c r="W250" s="6">
        <v>489</v>
      </c>
      <c r="X250" s="6">
        <v>481</v>
      </c>
      <c r="Y250" s="6">
        <v>478</v>
      </c>
      <c r="Z250" s="6">
        <v>441</v>
      </c>
      <c r="AA250" s="6">
        <v>422</v>
      </c>
      <c r="AB250" s="6">
        <v>377</v>
      </c>
      <c r="AC250" s="6">
        <v>379</v>
      </c>
      <c r="AD250" s="6">
        <v>384</v>
      </c>
      <c r="AE250" s="6">
        <v>385</v>
      </c>
      <c r="AF250" s="6">
        <v>370</v>
      </c>
      <c r="AG250" s="6">
        <v>374</v>
      </c>
      <c r="AH250" s="6">
        <v>385</v>
      </c>
      <c r="AI250" s="6">
        <v>392</v>
      </c>
      <c r="AJ250" s="6">
        <v>398</v>
      </c>
      <c r="AK250" s="6">
        <v>387</v>
      </c>
      <c r="AL250" s="6">
        <v>428</v>
      </c>
      <c r="AM250" s="6">
        <v>437</v>
      </c>
      <c r="AN250" s="6">
        <v>427</v>
      </c>
      <c r="AO250" s="6">
        <v>444</v>
      </c>
      <c r="AP250" s="6">
        <v>447</v>
      </c>
      <c r="AQ250" s="6">
        <v>435</v>
      </c>
      <c r="AR250" s="6">
        <v>432</v>
      </c>
      <c r="AS250" s="6">
        <v>448</v>
      </c>
      <c r="AT250" s="6">
        <v>428</v>
      </c>
      <c r="AU250" s="6">
        <v>435</v>
      </c>
      <c r="AV250" s="6">
        <v>414</v>
      </c>
      <c r="AW250" s="6">
        <v>405</v>
      </c>
      <c r="AX250" s="6">
        <v>378</v>
      </c>
    </row>
    <row r="251" spans="1:50" ht="12.75">
      <c r="A251" s="9" t="s">
        <v>4</v>
      </c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</row>
    <row r="252" spans="1:50" ht="12.75">
      <c r="A252" s="20" t="s">
        <v>0</v>
      </c>
      <c r="B252" s="21">
        <v>15.9108</v>
      </c>
      <c r="C252" s="21">
        <v>15.5822</v>
      </c>
      <c r="D252" s="21">
        <v>15.45</v>
      </c>
      <c r="E252" s="21">
        <v>15.3214</v>
      </c>
      <c r="F252" s="21">
        <v>15.2809</v>
      </c>
      <c r="G252" s="21">
        <v>15.5402</v>
      </c>
      <c r="H252" s="21">
        <v>15.004</v>
      </c>
      <c r="I252" s="21">
        <v>15.186</v>
      </c>
      <c r="J252" s="21">
        <v>15.2996</v>
      </c>
      <c r="K252" s="21">
        <v>15.2774</v>
      </c>
      <c r="L252" s="21">
        <v>15.1058</v>
      </c>
      <c r="M252" s="21">
        <v>14.8844</v>
      </c>
      <c r="N252" s="21">
        <v>14.6888</v>
      </c>
      <c r="O252" s="21">
        <v>14.541</v>
      </c>
      <c r="P252" s="21">
        <v>14.5524</v>
      </c>
      <c r="Q252" s="21">
        <v>14.7084</v>
      </c>
      <c r="R252" s="21">
        <v>15.7413</v>
      </c>
      <c r="S252" s="21">
        <v>16.0312</v>
      </c>
      <c r="T252" s="21">
        <v>16.1257</v>
      </c>
      <c r="U252" s="21">
        <v>16.047</v>
      </c>
      <c r="V252" s="21">
        <v>15.7668</v>
      </c>
      <c r="W252" s="21">
        <v>15.5455</v>
      </c>
      <c r="X252" s="21">
        <v>15.4189</v>
      </c>
      <c r="Y252" s="21">
        <v>16.092</v>
      </c>
      <c r="Z252" s="21">
        <v>15.9199</v>
      </c>
      <c r="AA252" s="21">
        <v>15.8761</v>
      </c>
      <c r="AB252" s="21">
        <v>16.4111</v>
      </c>
      <c r="AC252" s="21">
        <v>17.1309</v>
      </c>
      <c r="AD252" s="21">
        <v>17.0267</v>
      </c>
      <c r="AE252" s="21">
        <v>16.7122</v>
      </c>
      <c r="AF252" s="21">
        <v>16.4792</v>
      </c>
      <c r="AG252" s="21">
        <v>16.5966</v>
      </c>
      <c r="AH252" s="21">
        <v>16.4718</v>
      </c>
      <c r="AI252" s="21">
        <v>17.035</v>
      </c>
      <c r="AJ252" s="21">
        <v>16.7849</v>
      </c>
      <c r="AK252" s="21">
        <v>17.1297</v>
      </c>
      <c r="AL252" s="21">
        <v>17.0438</v>
      </c>
      <c r="AM252" s="21">
        <v>17.6711</v>
      </c>
      <c r="AN252" s="21">
        <v>17.9544</v>
      </c>
      <c r="AO252" s="21">
        <v>17.7405</v>
      </c>
      <c r="AP252" s="21">
        <v>18.1006</v>
      </c>
      <c r="AQ252" s="21">
        <v>18.017</v>
      </c>
      <c r="AR252" s="21">
        <v>18.4557</v>
      </c>
      <c r="AS252" s="21">
        <v>18.1655</v>
      </c>
      <c r="AT252" s="21">
        <v>17.7721</v>
      </c>
      <c r="AU252" s="21">
        <v>17.235</v>
      </c>
      <c r="AV252" s="21">
        <v>17.294</v>
      </c>
      <c r="AW252" s="21">
        <v>17.0004</v>
      </c>
      <c r="AX252" s="21">
        <v>17.3461</v>
      </c>
    </row>
    <row r="253" spans="1:50" ht="12.75">
      <c r="A253" s="8" t="s">
        <v>3</v>
      </c>
      <c r="B253" s="7">
        <v>5934.73</v>
      </c>
      <c r="C253" s="7">
        <v>5827.74</v>
      </c>
      <c r="D253" s="7">
        <v>5670.15</v>
      </c>
      <c r="E253" s="7">
        <v>6128.56</v>
      </c>
      <c r="F253" s="7">
        <v>5822.02</v>
      </c>
      <c r="G253" s="7">
        <v>5858.66</v>
      </c>
      <c r="H253" s="7">
        <v>5686.52</v>
      </c>
      <c r="I253" s="7">
        <v>6180.7</v>
      </c>
      <c r="J253" s="7">
        <v>6961.32</v>
      </c>
      <c r="K253" s="7">
        <v>7944.25</v>
      </c>
      <c r="L253" s="7">
        <v>7613.32</v>
      </c>
      <c r="M253" s="7">
        <v>7338.01</v>
      </c>
      <c r="N253" s="7">
        <v>6712.78</v>
      </c>
      <c r="O253" s="7">
        <v>6994.22</v>
      </c>
      <c r="P253" s="7">
        <v>7421.72</v>
      </c>
      <c r="Q253" s="7">
        <v>7545.41</v>
      </c>
      <c r="R253" s="7">
        <v>7933.62</v>
      </c>
      <c r="S253" s="7">
        <v>7550.7</v>
      </c>
      <c r="T253" s="7">
        <v>8159.6</v>
      </c>
      <c r="U253" s="7">
        <v>9243.07</v>
      </c>
      <c r="V253" s="7">
        <v>8293.34</v>
      </c>
      <c r="W253" s="7">
        <v>7601.75</v>
      </c>
      <c r="X253" s="7">
        <v>7416.49</v>
      </c>
      <c r="Y253" s="7">
        <v>7691.98</v>
      </c>
      <c r="Z253" s="7">
        <v>7020.68</v>
      </c>
      <c r="AA253" s="7">
        <v>6699.71</v>
      </c>
      <c r="AB253" s="7">
        <v>6186.98</v>
      </c>
      <c r="AC253" s="7">
        <v>6492.61</v>
      </c>
      <c r="AD253" s="7">
        <v>6538.25</v>
      </c>
      <c r="AE253" s="7">
        <v>6434.2</v>
      </c>
      <c r="AF253" s="7">
        <v>6097.3</v>
      </c>
      <c r="AG253" s="7">
        <v>6207.13</v>
      </c>
      <c r="AH253" s="7">
        <v>6341.64</v>
      </c>
      <c r="AI253" s="7">
        <v>6677.72</v>
      </c>
      <c r="AJ253" s="7">
        <v>6680.39</v>
      </c>
      <c r="AK253" s="7">
        <v>6629.19</v>
      </c>
      <c r="AL253" s="7">
        <v>7294.75</v>
      </c>
      <c r="AM253" s="7">
        <v>7722.27</v>
      </c>
      <c r="AN253" s="7">
        <v>7666.53</v>
      </c>
      <c r="AO253" s="7">
        <v>7876.78</v>
      </c>
      <c r="AP253" s="7">
        <v>8090.97</v>
      </c>
      <c r="AQ253" s="7">
        <v>7837.4</v>
      </c>
      <c r="AR253" s="7">
        <v>7972.86</v>
      </c>
      <c r="AS253" s="7">
        <v>8138.14</v>
      </c>
      <c r="AT253" s="7">
        <v>7606.46</v>
      </c>
      <c r="AU253" s="7">
        <v>7497.23</v>
      </c>
      <c r="AV253" s="7">
        <v>7159.72</v>
      </c>
      <c r="AW253" s="7">
        <v>6885.16</v>
      </c>
      <c r="AX253" s="7">
        <v>6556.83</v>
      </c>
    </row>
    <row r="254" spans="1:50" ht="12.75">
      <c r="A254" s="23" t="s">
        <v>5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</row>
    <row r="255" spans="1:50" ht="12.75">
      <c r="A255" s="8" t="s">
        <v>1</v>
      </c>
      <c r="B255" s="7">
        <v>35.36</v>
      </c>
      <c r="C255" s="7">
        <v>34.73</v>
      </c>
      <c r="D255" s="7">
        <v>33.79</v>
      </c>
      <c r="E255" s="7">
        <v>36.52</v>
      </c>
      <c r="F255" s="7">
        <v>34.69</v>
      </c>
      <c r="G255" s="7">
        <v>36.12</v>
      </c>
      <c r="H255" s="7">
        <v>35.05</v>
      </c>
      <c r="I255" s="7">
        <v>38.1</v>
      </c>
      <c r="J255" s="7">
        <v>42.91</v>
      </c>
      <c r="K255" s="7">
        <v>48.97</v>
      </c>
      <c r="L255" s="7">
        <v>46.93</v>
      </c>
      <c r="M255" s="7">
        <v>45.23</v>
      </c>
      <c r="N255" s="7">
        <v>42.76</v>
      </c>
      <c r="O255" s="7">
        <v>44.55</v>
      </c>
      <c r="P255" s="7">
        <v>47.28</v>
      </c>
      <c r="Q255" s="7">
        <v>48.06</v>
      </c>
      <c r="R255" s="7">
        <v>50.54</v>
      </c>
      <c r="S255" s="7">
        <v>48.1</v>
      </c>
      <c r="T255" s="7">
        <v>51.98</v>
      </c>
      <c r="U255" s="7">
        <v>58.88</v>
      </c>
      <c r="V255" s="7">
        <v>56.24</v>
      </c>
      <c r="W255" s="7">
        <v>51.55</v>
      </c>
      <c r="X255" s="7">
        <v>50.29</v>
      </c>
      <c r="Y255" s="7">
        <v>52.16</v>
      </c>
      <c r="Z255" s="7">
        <v>47.61</v>
      </c>
      <c r="AA255" s="7">
        <v>45.43</v>
      </c>
      <c r="AB255" s="7">
        <v>41.95</v>
      </c>
      <c r="AC255" s="7">
        <v>44.03</v>
      </c>
      <c r="AD255" s="7">
        <v>44.33</v>
      </c>
      <c r="AE255" s="7">
        <v>47.6</v>
      </c>
      <c r="AF255" s="7">
        <v>45.1</v>
      </c>
      <c r="AG255" s="7">
        <v>45.92</v>
      </c>
      <c r="AH255" s="7">
        <v>46.91</v>
      </c>
      <c r="AI255" s="7">
        <v>49.4</v>
      </c>
      <c r="AJ255" s="7">
        <v>49.42</v>
      </c>
      <c r="AK255" s="7">
        <v>49.04</v>
      </c>
      <c r="AL255" s="7">
        <v>53.96</v>
      </c>
      <c r="AM255" s="7">
        <v>57.12</v>
      </c>
      <c r="AN255" s="7">
        <v>61.44</v>
      </c>
      <c r="AO255" s="7">
        <v>63.12</v>
      </c>
      <c r="AP255" s="7">
        <v>64.84</v>
      </c>
      <c r="AQ255" s="7">
        <v>62.81</v>
      </c>
      <c r="AR255" s="7">
        <v>63.89</v>
      </c>
      <c r="AS255" s="7">
        <v>65.22</v>
      </c>
      <c r="AT255" s="7">
        <v>60.96</v>
      </c>
      <c r="AU255" s="7">
        <v>60.08</v>
      </c>
      <c r="AV255" s="7">
        <v>57.38</v>
      </c>
      <c r="AW255" s="7">
        <v>55.18</v>
      </c>
      <c r="AX255" s="7">
        <v>52.54</v>
      </c>
    </row>
    <row r="256" spans="1:50" ht="12.75">
      <c r="A256" s="8" t="s">
        <v>10</v>
      </c>
      <c r="B256" s="7">
        <v>239.7</v>
      </c>
      <c r="C256" s="7">
        <v>239.7</v>
      </c>
      <c r="D256" s="7">
        <v>239.7</v>
      </c>
      <c r="E256" s="7">
        <v>239.7</v>
      </c>
      <c r="F256" s="7">
        <v>239.7</v>
      </c>
      <c r="G256" s="7">
        <v>239.7</v>
      </c>
      <c r="H256" s="7">
        <v>239.7</v>
      </c>
      <c r="I256" s="7">
        <v>239.7</v>
      </c>
      <c r="J256" s="7">
        <v>239.7</v>
      </c>
      <c r="K256" s="7">
        <v>239.7</v>
      </c>
      <c r="L256" s="7">
        <v>239.7</v>
      </c>
      <c r="M256" s="7">
        <v>239.7</v>
      </c>
      <c r="N256" s="7">
        <v>239.7</v>
      </c>
      <c r="O256" s="7">
        <v>239.7</v>
      </c>
      <c r="P256" s="7">
        <v>239.7</v>
      </c>
      <c r="Q256" s="7">
        <v>239.7</v>
      </c>
      <c r="R256" s="7">
        <v>239.7</v>
      </c>
      <c r="S256" s="7">
        <v>239.7</v>
      </c>
      <c r="T256" s="7">
        <v>263.25</v>
      </c>
      <c r="U256" s="7">
        <v>263.25</v>
      </c>
      <c r="V256" s="7">
        <v>263.25</v>
      </c>
      <c r="W256" s="7">
        <v>263.25</v>
      </c>
      <c r="X256" s="7">
        <v>263.25</v>
      </c>
      <c r="Y256" s="7">
        <v>263.25</v>
      </c>
      <c r="Z256" s="7">
        <v>263.25</v>
      </c>
      <c r="AA256" s="7">
        <v>263.25</v>
      </c>
      <c r="AB256" s="7">
        <v>263.25</v>
      </c>
      <c r="AC256" s="7">
        <v>263.25</v>
      </c>
      <c r="AD256" s="7">
        <v>263.25</v>
      </c>
      <c r="AE256" s="7">
        <v>263.25</v>
      </c>
      <c r="AF256" s="7">
        <v>263.25</v>
      </c>
      <c r="AG256" s="7">
        <v>263.25</v>
      </c>
      <c r="AH256" s="7">
        <v>263.25</v>
      </c>
      <c r="AI256" s="7">
        <v>263.25</v>
      </c>
      <c r="AJ256" s="7">
        <v>263.25</v>
      </c>
      <c r="AK256" s="7">
        <v>263.25</v>
      </c>
      <c r="AL256" s="7">
        <v>263.25</v>
      </c>
      <c r="AM256" s="7">
        <v>263.25</v>
      </c>
      <c r="AN256" s="7">
        <v>263.25</v>
      </c>
      <c r="AO256" s="7">
        <v>263.25</v>
      </c>
      <c r="AP256" s="7">
        <v>263.25</v>
      </c>
      <c r="AQ256" s="7">
        <v>263.25</v>
      </c>
      <c r="AR256" s="7">
        <v>263.25</v>
      </c>
      <c r="AS256" s="7">
        <v>263.25</v>
      </c>
      <c r="AT256" s="7">
        <v>263.25</v>
      </c>
      <c r="AU256" s="7">
        <v>263.25</v>
      </c>
      <c r="AV256" s="7">
        <v>263.25</v>
      </c>
      <c r="AW256" s="7">
        <v>263.25</v>
      </c>
      <c r="AX256" s="7">
        <v>263.25</v>
      </c>
    </row>
    <row r="257" spans="1:50" ht="12.75">
      <c r="A257" s="10" t="s">
        <v>11</v>
      </c>
      <c r="B257" s="7">
        <v>214.95</v>
      </c>
      <c r="C257" s="7">
        <v>214.95</v>
      </c>
      <c r="D257" s="7">
        <v>214.95</v>
      </c>
      <c r="E257" s="7">
        <v>214.95</v>
      </c>
      <c r="F257" s="7">
        <v>214.95</v>
      </c>
      <c r="G257" s="7">
        <v>214.95</v>
      </c>
      <c r="H257" s="7">
        <v>214.95</v>
      </c>
      <c r="I257" s="7">
        <v>214.95</v>
      </c>
      <c r="J257" s="7">
        <v>214.95</v>
      </c>
      <c r="K257" s="7">
        <v>214.95</v>
      </c>
      <c r="L257" s="7">
        <v>214.95</v>
      </c>
      <c r="M257" s="7">
        <v>214.95</v>
      </c>
      <c r="N257" s="7">
        <v>214.95</v>
      </c>
      <c r="O257" s="7">
        <v>214.95</v>
      </c>
      <c r="P257" s="7">
        <v>214.95</v>
      </c>
      <c r="Q257" s="7">
        <v>214.95</v>
      </c>
      <c r="R257" s="7">
        <v>214.95</v>
      </c>
      <c r="S257" s="7">
        <v>214.95</v>
      </c>
      <c r="T257" s="7">
        <v>214.95</v>
      </c>
      <c r="U257" s="7">
        <v>214.95</v>
      </c>
      <c r="V257" s="7">
        <v>214.95</v>
      </c>
      <c r="W257" s="7">
        <v>214.95</v>
      </c>
      <c r="X257" s="7">
        <v>214.95</v>
      </c>
      <c r="Y257" s="7">
        <v>214.95</v>
      </c>
      <c r="Z257" s="7">
        <v>214.95</v>
      </c>
      <c r="AA257" s="7">
        <v>214.95</v>
      </c>
      <c r="AB257" s="7">
        <v>214.95</v>
      </c>
      <c r="AC257" s="7">
        <v>214.95</v>
      </c>
      <c r="AD257" s="7">
        <v>214.95</v>
      </c>
      <c r="AE257" s="7">
        <v>214.95</v>
      </c>
      <c r="AF257" s="7">
        <v>230</v>
      </c>
      <c r="AG257" s="7">
        <v>230</v>
      </c>
      <c r="AH257" s="7">
        <v>230</v>
      </c>
      <c r="AI257" s="7">
        <v>230</v>
      </c>
      <c r="AJ257" s="7">
        <v>230</v>
      </c>
      <c r="AK257" s="7">
        <v>230</v>
      </c>
      <c r="AL257" s="7">
        <v>230</v>
      </c>
      <c r="AM257" s="7">
        <v>230</v>
      </c>
      <c r="AN257" s="7">
        <v>230</v>
      </c>
      <c r="AO257" s="7">
        <v>230</v>
      </c>
      <c r="AP257" s="7">
        <v>230</v>
      </c>
      <c r="AQ257" s="7">
        <v>230</v>
      </c>
      <c r="AR257" s="7">
        <v>230</v>
      </c>
      <c r="AS257" s="7">
        <v>230</v>
      </c>
      <c r="AT257" s="7">
        <v>230</v>
      </c>
      <c r="AU257" s="7">
        <v>230</v>
      </c>
      <c r="AV257" s="7">
        <v>230</v>
      </c>
      <c r="AW257" s="7">
        <v>230</v>
      </c>
      <c r="AX257" s="7">
        <v>230</v>
      </c>
    </row>
    <row r="258" spans="1:50" ht="12.75">
      <c r="A258" s="24" t="s">
        <v>6</v>
      </c>
      <c r="B258" s="25">
        <v>5444.72</v>
      </c>
      <c r="C258" s="25">
        <v>5338.36</v>
      </c>
      <c r="D258" s="25">
        <v>5181.71</v>
      </c>
      <c r="E258" s="25">
        <v>5637.39</v>
      </c>
      <c r="F258" s="25">
        <v>5332.68</v>
      </c>
      <c r="G258" s="25">
        <v>5367.89</v>
      </c>
      <c r="H258" s="25">
        <v>5196.82</v>
      </c>
      <c r="I258" s="25">
        <v>5687.95</v>
      </c>
      <c r="J258" s="25">
        <v>6463.76</v>
      </c>
      <c r="K258" s="25">
        <v>7440.63</v>
      </c>
      <c r="L258" s="25">
        <v>7111.74</v>
      </c>
      <c r="M258" s="25">
        <v>6838.13</v>
      </c>
      <c r="N258" s="25">
        <v>6215.37</v>
      </c>
      <c r="O258" s="25">
        <v>6495.02</v>
      </c>
      <c r="P258" s="25">
        <v>6919.79</v>
      </c>
      <c r="Q258" s="25">
        <v>7042.7</v>
      </c>
      <c r="R258" s="25">
        <v>7428.43</v>
      </c>
      <c r="S258" s="25">
        <v>7047.95</v>
      </c>
      <c r="T258" s="25">
        <v>7629.42</v>
      </c>
      <c r="U258" s="25">
        <v>8705.99</v>
      </c>
      <c r="V258" s="25">
        <v>7758.9</v>
      </c>
      <c r="W258" s="25">
        <v>7072</v>
      </c>
      <c r="X258" s="25">
        <v>6888</v>
      </c>
      <c r="Y258" s="25">
        <v>7161.62</v>
      </c>
      <c r="Z258" s="25">
        <v>6494.87</v>
      </c>
      <c r="AA258" s="25">
        <v>6176.08</v>
      </c>
      <c r="AB258" s="25">
        <v>5666.83</v>
      </c>
      <c r="AC258" s="25">
        <v>5970.38</v>
      </c>
      <c r="AD258" s="25">
        <v>6015.72</v>
      </c>
      <c r="AE258" s="25">
        <v>5908.4</v>
      </c>
      <c r="AF258" s="25">
        <v>5558.95</v>
      </c>
      <c r="AG258" s="25">
        <v>5667.96</v>
      </c>
      <c r="AH258" s="25">
        <v>5801.48</v>
      </c>
      <c r="AI258" s="25">
        <v>6135.07</v>
      </c>
      <c r="AJ258" s="25">
        <v>6137.72</v>
      </c>
      <c r="AK258" s="25">
        <v>6086.9</v>
      </c>
      <c r="AL258" s="25">
        <v>6747.54</v>
      </c>
      <c r="AM258" s="25">
        <v>7171.9</v>
      </c>
      <c r="AN258" s="25">
        <v>7111.84</v>
      </c>
      <c r="AO258" s="25">
        <v>7320.41</v>
      </c>
      <c r="AP258" s="25">
        <v>7532.88</v>
      </c>
      <c r="AQ258" s="25">
        <v>7281.34</v>
      </c>
      <c r="AR258" s="25">
        <v>7415.72</v>
      </c>
      <c r="AS258" s="25">
        <v>7579.67</v>
      </c>
      <c r="AT258" s="25">
        <v>7052.25</v>
      </c>
      <c r="AU258" s="25">
        <v>6943.9</v>
      </c>
      <c r="AV258" s="25">
        <v>6609.09</v>
      </c>
      <c r="AW258" s="25">
        <v>6336.73</v>
      </c>
      <c r="AX258" s="25">
        <v>4913.64</v>
      </c>
    </row>
    <row r="259" ht="12.75">
      <c r="A259" s="30" t="s">
        <v>8</v>
      </c>
    </row>
    <row r="261" spans="1:49" ht="12.75">
      <c r="A261" s="15"/>
      <c r="B261" s="11">
        <v>44936</v>
      </c>
      <c r="C261" s="11">
        <v>44943</v>
      </c>
      <c r="D261" s="11">
        <v>44950</v>
      </c>
      <c r="E261" s="35">
        <v>44957</v>
      </c>
      <c r="F261" s="11">
        <v>44964</v>
      </c>
      <c r="G261" s="11">
        <v>44971</v>
      </c>
      <c r="H261" s="11">
        <v>44978</v>
      </c>
      <c r="I261" s="11">
        <v>44985</v>
      </c>
      <c r="J261" s="11">
        <v>44992</v>
      </c>
      <c r="K261" s="11">
        <v>45001</v>
      </c>
      <c r="L261" s="11">
        <v>45006</v>
      </c>
      <c r="M261" s="35">
        <v>45013</v>
      </c>
      <c r="N261" s="11">
        <v>45020</v>
      </c>
      <c r="O261" s="11">
        <v>45027</v>
      </c>
      <c r="P261" s="11">
        <v>45034</v>
      </c>
      <c r="Q261" s="35">
        <v>45041</v>
      </c>
      <c r="R261" s="11">
        <v>45048</v>
      </c>
      <c r="S261" s="11">
        <v>45055</v>
      </c>
      <c r="T261" s="11">
        <v>45062</v>
      </c>
      <c r="U261" s="11">
        <v>45069</v>
      </c>
      <c r="V261" s="35">
        <v>45076</v>
      </c>
      <c r="W261" s="11">
        <v>45083</v>
      </c>
      <c r="X261" s="11">
        <v>45090</v>
      </c>
      <c r="Y261" s="11">
        <v>45097</v>
      </c>
      <c r="Z261" s="35">
        <v>45104</v>
      </c>
      <c r="AA261" s="11">
        <v>45111</v>
      </c>
      <c r="AB261" s="11">
        <v>45118</v>
      </c>
      <c r="AC261" s="11">
        <v>45125</v>
      </c>
      <c r="AD261" s="35">
        <v>45132</v>
      </c>
      <c r="AE261" s="11">
        <v>45139</v>
      </c>
      <c r="AF261" s="11">
        <v>45146</v>
      </c>
      <c r="AG261" s="11">
        <v>45153</v>
      </c>
      <c r="AH261" s="11">
        <v>45160</v>
      </c>
      <c r="AI261" s="35">
        <v>45167</v>
      </c>
      <c r="AJ261" s="11">
        <v>45174</v>
      </c>
      <c r="AK261" s="11">
        <v>45181</v>
      </c>
      <c r="AL261" s="11">
        <v>45188</v>
      </c>
      <c r="AM261" s="35">
        <v>45195</v>
      </c>
      <c r="AN261" s="11">
        <v>45202</v>
      </c>
      <c r="AO261" s="11">
        <v>45209</v>
      </c>
      <c r="AP261" s="11">
        <v>45216</v>
      </c>
      <c r="AQ261" s="11">
        <v>45223</v>
      </c>
      <c r="AR261" s="35">
        <v>45230</v>
      </c>
      <c r="AS261" s="11">
        <v>45237</v>
      </c>
      <c r="AT261" s="11">
        <v>45244</v>
      </c>
      <c r="AU261" s="11">
        <v>45251</v>
      </c>
      <c r="AV261" s="11">
        <v>45258</v>
      </c>
      <c r="AW261" s="11">
        <v>45265</v>
      </c>
    </row>
    <row r="262" spans="1:49" ht="12.75">
      <c r="A262" s="5" t="s">
        <v>2</v>
      </c>
      <c r="B262" s="6">
        <v>368</v>
      </c>
      <c r="C262" s="6">
        <v>384</v>
      </c>
      <c r="D262" s="6">
        <v>374</v>
      </c>
      <c r="E262" s="6">
        <v>393</v>
      </c>
      <c r="F262" s="6">
        <v>395</v>
      </c>
      <c r="G262" s="6">
        <v>405</v>
      </c>
      <c r="H262" s="6">
        <v>404</v>
      </c>
      <c r="I262" s="6">
        <v>370</v>
      </c>
      <c r="J262" s="6">
        <v>358</v>
      </c>
      <c r="K262" s="6">
        <v>365</v>
      </c>
      <c r="L262" s="6">
        <v>366</v>
      </c>
      <c r="M262" s="6">
        <v>389</v>
      </c>
      <c r="N262" s="6">
        <v>390</v>
      </c>
      <c r="O262" s="6">
        <v>383</v>
      </c>
      <c r="P262" s="6">
        <v>390</v>
      </c>
      <c r="Q262" s="6">
        <v>363</v>
      </c>
      <c r="R262" s="6">
        <v>334</v>
      </c>
      <c r="S262" s="6">
        <v>373</v>
      </c>
      <c r="T262" s="6">
        <v>390</v>
      </c>
      <c r="U262" s="6">
        <v>370</v>
      </c>
      <c r="V262" s="6">
        <v>347</v>
      </c>
      <c r="W262" s="6">
        <v>353</v>
      </c>
      <c r="X262" s="6">
        <v>333</v>
      </c>
      <c r="Y262" s="6">
        <v>349</v>
      </c>
      <c r="Z262" s="6">
        <v>345</v>
      </c>
      <c r="AA262" s="6">
        <v>328</v>
      </c>
      <c r="AB262" s="6">
        <v>336</v>
      </c>
      <c r="AC262" s="6">
        <v>341</v>
      </c>
      <c r="AD262" s="6">
        <v>372</v>
      </c>
      <c r="AE262" s="6">
        <v>332</v>
      </c>
      <c r="AF262" s="6">
        <v>322</v>
      </c>
      <c r="AG262" s="6">
        <v>310</v>
      </c>
      <c r="AH262" s="6">
        <v>314</v>
      </c>
      <c r="AI262" s="6">
        <v>305</v>
      </c>
      <c r="AJ262" s="6">
        <v>309</v>
      </c>
      <c r="AK262" s="6">
        <v>318</v>
      </c>
      <c r="AL262" s="6">
        <v>322</v>
      </c>
      <c r="AM262" s="6">
        <v>314</v>
      </c>
      <c r="AN262" s="6">
        <v>304</v>
      </c>
      <c r="AO262" s="6">
        <v>299</v>
      </c>
      <c r="AP262" s="6">
        <v>297</v>
      </c>
      <c r="AQ262" s="6">
        <v>296</v>
      </c>
      <c r="AR262" s="6">
        <v>283</v>
      </c>
      <c r="AS262" s="6">
        <v>285</v>
      </c>
      <c r="AT262" s="6">
        <v>287</v>
      </c>
      <c r="AU262" s="6">
        <v>278</v>
      </c>
      <c r="AV262" s="6">
        <v>279</v>
      </c>
      <c r="AW262" s="6">
        <v>297</v>
      </c>
    </row>
    <row r="263" spans="1:49" ht="12.75">
      <c r="A263" s="9" t="s">
        <v>4</v>
      </c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</row>
    <row r="264" spans="1:49" ht="12.75">
      <c r="A264" s="20" t="s">
        <v>0</v>
      </c>
      <c r="B264" s="21">
        <v>16.9657</v>
      </c>
      <c r="C264" s="21">
        <v>17.1099</v>
      </c>
      <c r="D264" s="21">
        <v>17.2554</v>
      </c>
      <c r="E264" s="21">
        <v>17.4258</v>
      </c>
      <c r="F264" s="21">
        <v>17.6448</v>
      </c>
      <c r="G264" s="21">
        <v>17.8519</v>
      </c>
      <c r="H264" s="21">
        <v>18.2314</v>
      </c>
      <c r="I264" s="21">
        <v>18.4803</v>
      </c>
      <c r="J264" s="21">
        <v>18.2798</v>
      </c>
      <c r="K264" s="21">
        <v>18.2052</v>
      </c>
      <c r="L264" s="21">
        <v>18.5796</v>
      </c>
      <c r="M264" s="21">
        <v>18.2859</v>
      </c>
      <c r="N264" s="21">
        <v>17.8028</v>
      </c>
      <c r="O264" s="21">
        <v>18.3474</v>
      </c>
      <c r="P264" s="21">
        <v>18.2393</v>
      </c>
      <c r="Q264" s="21">
        <v>18.2179</v>
      </c>
      <c r="R264" s="21">
        <v>18.4292</v>
      </c>
      <c r="S264" s="21">
        <v>18.413</v>
      </c>
      <c r="T264" s="21">
        <v>19.1078</v>
      </c>
      <c r="U264" s="21">
        <v>19.2486</v>
      </c>
      <c r="V264" s="21">
        <v>19.7773</v>
      </c>
      <c r="W264" s="21">
        <v>19.2197</v>
      </c>
      <c r="X264" s="21">
        <v>18.6557</v>
      </c>
      <c r="Y264" s="21">
        <v>18.1404</v>
      </c>
      <c r="Z264" s="21">
        <v>18.5001</v>
      </c>
      <c r="AA264" s="21">
        <v>18.6989</v>
      </c>
      <c r="AB264" s="21">
        <v>18.666</v>
      </c>
      <c r="AC264" s="21">
        <v>17.9507</v>
      </c>
      <c r="AD264" s="21">
        <v>17.7103</v>
      </c>
      <c r="AE264" s="21">
        <v>18.08</v>
      </c>
      <c r="AF264" s="21">
        <v>18.792</v>
      </c>
      <c r="AG264" s="21">
        <v>19.2499</v>
      </c>
      <c r="AH264" s="21">
        <v>18.8288</v>
      </c>
      <c r="AI264" s="21">
        <v>18.4811</v>
      </c>
      <c r="AJ264" s="21">
        <v>19.2291</v>
      </c>
      <c r="AK264" s="21">
        <v>18.8974</v>
      </c>
      <c r="AL264" s="21">
        <v>18.9623</v>
      </c>
      <c r="AM264" s="21">
        <v>18.8299</v>
      </c>
      <c r="AN264" s="21">
        <v>19.2227</v>
      </c>
      <c r="AO264" s="21">
        <v>19.1573</v>
      </c>
      <c r="AP264" s="21">
        <v>18.7923</v>
      </c>
      <c r="AQ264" s="21">
        <v>18.9863</v>
      </c>
      <c r="AR264" s="21">
        <v>18.8016</v>
      </c>
      <c r="AS264" s="21">
        <v>18.3486</v>
      </c>
      <c r="AT264" s="21">
        <v>18.7548</v>
      </c>
      <c r="AU264" s="21">
        <v>18.3052</v>
      </c>
      <c r="AV264" s="21">
        <v>18.6845</v>
      </c>
      <c r="AW264" s="21">
        <v>18.8235</v>
      </c>
    </row>
    <row r="265" spans="1:49" ht="12.75">
      <c r="A265" s="8" t="s">
        <v>3</v>
      </c>
      <c r="B265" s="7">
        <v>6243.38</v>
      </c>
      <c r="C265" s="7">
        <v>6570.2</v>
      </c>
      <c r="D265" s="7">
        <v>6453.52</v>
      </c>
      <c r="E265" s="7">
        <v>6848.34</v>
      </c>
      <c r="F265" s="7">
        <v>6969.7</v>
      </c>
      <c r="G265" s="7">
        <v>7230.02</v>
      </c>
      <c r="H265" s="7">
        <v>7365.49</v>
      </c>
      <c r="I265" s="7">
        <v>6837.71</v>
      </c>
      <c r="J265" s="7">
        <v>6544.17</v>
      </c>
      <c r="K265" s="7">
        <v>6644.9</v>
      </c>
      <c r="L265" s="7">
        <v>6800.13</v>
      </c>
      <c r="M265" s="7">
        <v>7113.22</v>
      </c>
      <c r="N265" s="7">
        <v>6943.09</v>
      </c>
      <c r="O265" s="7">
        <v>7027.05</v>
      </c>
      <c r="P265" s="7">
        <v>7113.33</v>
      </c>
      <c r="Q265" s="7">
        <v>6613.1</v>
      </c>
      <c r="R265" s="7">
        <v>6155.35</v>
      </c>
      <c r="S265" s="7">
        <v>6868.05</v>
      </c>
      <c r="T265" s="7">
        <v>7452.04</v>
      </c>
      <c r="U265" s="7">
        <v>7121.98</v>
      </c>
      <c r="V265" s="7">
        <v>6862.72</v>
      </c>
      <c r="W265" s="7">
        <v>6784.55</v>
      </c>
      <c r="X265" s="7">
        <v>6212.35</v>
      </c>
      <c r="Y265" s="7">
        <v>6331</v>
      </c>
      <c r="Z265" s="7">
        <v>6382.53</v>
      </c>
      <c r="AA265" s="7">
        <v>6133.24</v>
      </c>
      <c r="AB265" s="7">
        <v>6271.78</v>
      </c>
      <c r="AC265" s="7">
        <v>6121.19</v>
      </c>
      <c r="AD265" s="7">
        <v>6588.23</v>
      </c>
      <c r="AE265" s="7">
        <v>6002.56</v>
      </c>
      <c r="AF265" s="7">
        <v>6051.02</v>
      </c>
      <c r="AG265" s="7">
        <v>5967.47</v>
      </c>
      <c r="AH265" s="7">
        <v>5912.24</v>
      </c>
      <c r="AI265" s="7">
        <v>5636.74</v>
      </c>
      <c r="AJ265" s="7">
        <v>5941.79</v>
      </c>
      <c r="AK265" s="7">
        <v>6009.37</v>
      </c>
      <c r="AL265" s="7">
        <v>6105.86</v>
      </c>
      <c r="AM265" s="7">
        <v>5912.59</v>
      </c>
      <c r="AN265" s="7">
        <v>5843.7</v>
      </c>
      <c r="AO265" s="7">
        <v>5728.03</v>
      </c>
      <c r="AP265" s="7">
        <v>5581.31</v>
      </c>
      <c r="AQ265" s="7">
        <v>5619.94</v>
      </c>
      <c r="AR265" s="7">
        <v>5320.85</v>
      </c>
      <c r="AS265" s="7">
        <v>5229.35</v>
      </c>
      <c r="AT265" s="7">
        <v>5382.63</v>
      </c>
      <c r="AU265" s="7">
        <v>5088.85</v>
      </c>
      <c r="AV265" s="7">
        <v>5212.98</v>
      </c>
      <c r="AW265" s="7">
        <v>5590.58</v>
      </c>
    </row>
    <row r="266" spans="1:49" ht="12.75">
      <c r="A266" s="23" t="s">
        <v>5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</row>
    <row r="267" spans="1:49" ht="12.75">
      <c r="A267" s="8" t="s">
        <v>1</v>
      </c>
      <c r="B267" s="7">
        <v>53.88</v>
      </c>
      <c r="C267" s="7">
        <v>56.7</v>
      </c>
      <c r="D267" s="7">
        <v>55.69</v>
      </c>
      <c r="E267" s="7">
        <v>60.51</v>
      </c>
      <c r="F267" s="7">
        <v>61.58</v>
      </c>
      <c r="G267" s="7">
        <v>63.88</v>
      </c>
      <c r="H267" s="7">
        <v>65.08</v>
      </c>
      <c r="I267" s="7">
        <v>60.42</v>
      </c>
      <c r="J267" s="7">
        <v>57.82</v>
      </c>
      <c r="K267" s="7">
        <v>58.71</v>
      </c>
      <c r="L267" s="7">
        <v>60.08</v>
      </c>
      <c r="M267" s="7">
        <v>62.85</v>
      </c>
      <c r="N267" s="7">
        <v>64.2</v>
      </c>
      <c r="O267" s="7">
        <v>64.98</v>
      </c>
      <c r="P267" s="7">
        <v>65.77</v>
      </c>
      <c r="Q267" s="7">
        <v>61.15</v>
      </c>
      <c r="R267" s="7">
        <v>56.92</v>
      </c>
      <c r="S267" s="7">
        <v>63.51</v>
      </c>
      <c r="T267" s="7">
        <v>68.91</v>
      </c>
      <c r="U267" s="7">
        <v>65.85</v>
      </c>
      <c r="V267" s="7">
        <v>66.28</v>
      </c>
      <c r="W267" s="7">
        <v>65.52</v>
      </c>
      <c r="X267" s="7">
        <v>60</v>
      </c>
      <c r="Y267" s="7">
        <v>61.14</v>
      </c>
      <c r="Z267" s="7">
        <v>61.64</v>
      </c>
      <c r="AA267" s="7">
        <v>59.23</v>
      </c>
      <c r="AB267" s="7">
        <v>60.57</v>
      </c>
      <c r="AC267" s="7">
        <v>59.12</v>
      </c>
      <c r="AD267" s="7">
        <v>63.63</v>
      </c>
      <c r="AE267" s="7">
        <v>57.97</v>
      </c>
      <c r="AF267" s="7">
        <v>58.44</v>
      </c>
      <c r="AG267" s="7">
        <v>57.63</v>
      </c>
      <c r="AH267" s="7">
        <v>57.1</v>
      </c>
      <c r="AI267" s="7">
        <v>54.44</v>
      </c>
      <c r="AJ267" s="7">
        <v>57.38</v>
      </c>
      <c r="AK267" s="7">
        <v>58.04</v>
      </c>
      <c r="AL267" s="7">
        <v>58.97</v>
      </c>
      <c r="AM267" s="7">
        <v>57.1</v>
      </c>
      <c r="AN267" s="7">
        <v>56.44</v>
      </c>
      <c r="AO267" s="7">
        <v>55.32</v>
      </c>
      <c r="AP267" s="7">
        <v>53.9</v>
      </c>
      <c r="AQ267" s="7">
        <v>54.27</v>
      </c>
      <c r="AR267" s="7">
        <v>51.39</v>
      </c>
      <c r="AS267" s="7">
        <v>50.5</v>
      </c>
      <c r="AT267" s="7">
        <v>51.98</v>
      </c>
      <c r="AU267" s="7">
        <v>49.15</v>
      </c>
      <c r="AV267" s="7">
        <v>50.34</v>
      </c>
      <c r="AW267" s="7">
        <v>53.99</v>
      </c>
    </row>
    <row r="268" spans="1:49" ht="12.75">
      <c r="A268" s="8" t="s">
        <v>10</v>
      </c>
      <c r="B268" s="7">
        <v>263.25</v>
      </c>
      <c r="C268" s="7">
        <v>263.25</v>
      </c>
      <c r="D268" s="7">
        <v>263.25</v>
      </c>
      <c r="E268" s="7">
        <v>263.25</v>
      </c>
      <c r="F268" s="7">
        <v>263.25</v>
      </c>
      <c r="G268" s="7">
        <v>263.25</v>
      </c>
      <c r="H268" s="7">
        <v>263.25</v>
      </c>
      <c r="I268" s="7">
        <v>263.25</v>
      </c>
      <c r="J268" s="7">
        <v>263.25</v>
      </c>
      <c r="K268" s="7">
        <v>263.25</v>
      </c>
      <c r="L268" s="7">
        <v>263.25</v>
      </c>
      <c r="M268" s="7">
        <v>263.25</v>
      </c>
      <c r="N268" s="7">
        <v>263.25</v>
      </c>
      <c r="O268" s="7">
        <v>263.25</v>
      </c>
      <c r="P268" s="7">
        <v>263.25</v>
      </c>
      <c r="Q268" s="7">
        <v>263.25</v>
      </c>
      <c r="R268" s="7">
        <v>291.29</v>
      </c>
      <c r="S268" s="7">
        <v>291.29</v>
      </c>
      <c r="T268" s="7">
        <v>291.29</v>
      </c>
      <c r="U268" s="7">
        <v>291.29</v>
      </c>
      <c r="V268" s="7">
        <v>291.29</v>
      </c>
      <c r="W268" s="7">
        <v>291.29</v>
      </c>
      <c r="X268" s="7">
        <v>291.29</v>
      </c>
      <c r="Y268" s="7">
        <v>291.29</v>
      </c>
      <c r="Z268" s="7">
        <v>291.29</v>
      </c>
      <c r="AA268" s="7">
        <v>291.29</v>
      </c>
      <c r="AB268" s="7">
        <v>291.29</v>
      </c>
      <c r="AC268" s="7">
        <v>291.29</v>
      </c>
      <c r="AD268" s="7">
        <v>291.29</v>
      </c>
      <c r="AE268" s="7">
        <v>291.29</v>
      </c>
      <c r="AF268" s="7">
        <v>291.29</v>
      </c>
      <c r="AG268" s="7">
        <v>291.29</v>
      </c>
      <c r="AH268" s="7">
        <v>291.29</v>
      </c>
      <c r="AI268" s="7">
        <v>291.29</v>
      </c>
      <c r="AJ268" s="7">
        <v>291.29</v>
      </c>
      <c r="AK268" s="7">
        <v>291.29</v>
      </c>
      <c r="AL268" s="7">
        <v>291.29</v>
      </c>
      <c r="AM268" s="7">
        <v>291.29</v>
      </c>
      <c r="AN268" s="7">
        <v>291.29</v>
      </c>
      <c r="AO268" s="7">
        <v>291.29</v>
      </c>
      <c r="AP268" s="7">
        <v>291.29</v>
      </c>
      <c r="AQ268" s="7">
        <v>291.29</v>
      </c>
      <c r="AR268" s="7">
        <v>291.29</v>
      </c>
      <c r="AS268" s="7">
        <v>291.29</v>
      </c>
      <c r="AT268" s="7">
        <v>291.29</v>
      </c>
      <c r="AU268" s="7">
        <v>291.29</v>
      </c>
      <c r="AV268" s="7">
        <v>291.29</v>
      </c>
      <c r="AW268" s="7">
        <v>291.29</v>
      </c>
    </row>
    <row r="269" spans="1:49" ht="12.75">
      <c r="A269" s="10" t="s">
        <v>11</v>
      </c>
      <c r="B269" s="7">
        <v>230</v>
      </c>
      <c r="C269" s="7">
        <v>230</v>
      </c>
      <c r="D269" s="7">
        <v>230</v>
      </c>
      <c r="E269" s="7">
        <v>230</v>
      </c>
      <c r="F269" s="7">
        <v>230</v>
      </c>
      <c r="G269" s="7">
        <v>230</v>
      </c>
      <c r="H269" s="7">
        <v>230</v>
      </c>
      <c r="I269" s="7">
        <v>230</v>
      </c>
      <c r="J269" s="7">
        <v>230</v>
      </c>
      <c r="K269" s="7">
        <v>230</v>
      </c>
      <c r="L269" s="7">
        <v>230</v>
      </c>
      <c r="M269" s="7">
        <v>230</v>
      </c>
      <c r="N269" s="7">
        <v>230</v>
      </c>
      <c r="O269" s="7">
        <v>230</v>
      </c>
      <c r="P269" s="7">
        <v>230</v>
      </c>
      <c r="Q269" s="7">
        <v>230</v>
      </c>
      <c r="R269" s="7">
        <v>230</v>
      </c>
      <c r="S269" s="7">
        <v>230</v>
      </c>
      <c r="T269" s="7">
        <v>230</v>
      </c>
      <c r="U269" s="7">
        <v>230</v>
      </c>
      <c r="V269" s="7">
        <v>230</v>
      </c>
      <c r="W269" s="7">
        <v>230</v>
      </c>
      <c r="X269" s="7">
        <v>230</v>
      </c>
      <c r="Y269" s="7">
        <v>230</v>
      </c>
      <c r="Z269" s="7">
        <v>230</v>
      </c>
      <c r="AA269" s="7">
        <v>230</v>
      </c>
      <c r="AB269" s="7">
        <v>230</v>
      </c>
      <c r="AC269" s="7">
        <v>230</v>
      </c>
      <c r="AD269" s="7">
        <v>230</v>
      </c>
      <c r="AE269" s="7">
        <v>230</v>
      </c>
      <c r="AF269" s="7">
        <v>230</v>
      </c>
      <c r="AG269" s="7">
        <v>230</v>
      </c>
      <c r="AH269" s="7">
        <v>230</v>
      </c>
      <c r="AI269" s="7">
        <v>230</v>
      </c>
      <c r="AJ269" s="7">
        <v>230</v>
      </c>
      <c r="AK269" s="7">
        <v>230</v>
      </c>
      <c r="AL269" s="7">
        <v>230</v>
      </c>
      <c r="AM269" s="7">
        <v>230</v>
      </c>
      <c r="AN269" s="7">
        <v>230</v>
      </c>
      <c r="AO269" s="7">
        <v>230</v>
      </c>
      <c r="AP269" s="7">
        <v>230</v>
      </c>
      <c r="AQ269" s="7">
        <v>230</v>
      </c>
      <c r="AR269" s="7">
        <v>230</v>
      </c>
      <c r="AS269" s="7">
        <v>230</v>
      </c>
      <c r="AT269" s="7">
        <v>230</v>
      </c>
      <c r="AU269" s="7">
        <v>230</v>
      </c>
      <c r="AV269" s="7">
        <v>230</v>
      </c>
      <c r="AW269" s="7">
        <v>230</v>
      </c>
    </row>
    <row r="270" spans="1:49" ht="12.75">
      <c r="A270" s="24" t="s">
        <v>6</v>
      </c>
      <c r="B270" s="25">
        <v>5696.25</v>
      </c>
      <c r="C270" s="25">
        <v>6020.25</v>
      </c>
      <c r="D270" s="25">
        <v>5904.58</v>
      </c>
      <c r="E270" s="25">
        <v>6294.58</v>
      </c>
      <c r="F270" s="25">
        <v>6414.87</v>
      </c>
      <c r="G270" s="25">
        <v>6672.89</v>
      </c>
      <c r="H270" s="25">
        <v>6807.16</v>
      </c>
      <c r="I270" s="25">
        <v>6284.04</v>
      </c>
      <c r="J270" s="25">
        <v>5993.1</v>
      </c>
      <c r="K270" s="25">
        <v>6092.94</v>
      </c>
      <c r="L270" s="25">
        <v>6246.8</v>
      </c>
      <c r="M270" s="25">
        <v>6557.12</v>
      </c>
      <c r="N270" s="25">
        <v>6385.64</v>
      </c>
      <c r="O270" s="25">
        <v>6468.82</v>
      </c>
      <c r="P270" s="25">
        <v>6554.31</v>
      </c>
      <c r="Q270" s="25">
        <v>6030.66</v>
      </c>
      <c r="R270" s="25">
        <v>5577.14</v>
      </c>
      <c r="S270" s="25">
        <v>6283.25</v>
      </c>
      <c r="T270" s="25">
        <v>6861.84</v>
      </c>
      <c r="U270" s="25">
        <v>6534.84</v>
      </c>
      <c r="V270" s="25">
        <v>6275.15</v>
      </c>
      <c r="W270" s="25">
        <v>6197.74</v>
      </c>
      <c r="X270" s="25">
        <v>5631.06</v>
      </c>
      <c r="Y270" s="25">
        <v>5748.57</v>
      </c>
      <c r="Z270" s="25">
        <v>5799.6</v>
      </c>
      <c r="AA270" s="25">
        <v>5552.72</v>
      </c>
      <c r="AB270" s="25">
        <v>5689.92</v>
      </c>
      <c r="AC270" s="25">
        <v>5540.78</v>
      </c>
      <c r="AD270" s="25">
        <v>6003.31</v>
      </c>
      <c r="AE270" s="25">
        <v>5423.3</v>
      </c>
      <c r="AF270" s="25">
        <v>5471.29</v>
      </c>
      <c r="AG270" s="25">
        <v>5388.55</v>
      </c>
      <c r="AH270" s="25">
        <v>5333.85</v>
      </c>
      <c r="AI270" s="25">
        <v>5061.01</v>
      </c>
      <c r="AJ270" s="25">
        <v>5363.12</v>
      </c>
      <c r="AK270" s="25">
        <v>5430.04</v>
      </c>
      <c r="AL270" s="25">
        <v>5525.6</v>
      </c>
      <c r="AM270" s="25">
        <v>5334.2</v>
      </c>
      <c r="AN270" s="25">
        <v>5265.97</v>
      </c>
      <c r="AO270" s="25">
        <v>5151.42</v>
      </c>
      <c r="AP270" s="25">
        <v>5006.12</v>
      </c>
      <c r="AQ270" s="25">
        <v>5044.38</v>
      </c>
      <c r="AR270" s="25">
        <v>4748.17</v>
      </c>
      <c r="AS270" s="25">
        <v>4657.56</v>
      </c>
      <c r="AT270" s="25">
        <v>4809.36</v>
      </c>
      <c r="AU270" s="25">
        <v>4518.41</v>
      </c>
      <c r="AV270" s="25">
        <v>4641.35</v>
      </c>
      <c r="AW270" s="25">
        <v>5015.3</v>
      </c>
    </row>
    <row r="271" ht="12.75">
      <c r="A271" s="30" t="s">
        <v>8</v>
      </c>
    </row>
    <row r="273" spans="1:13" ht="12.75">
      <c r="A273" s="15"/>
      <c r="B273" s="11">
        <v>45300</v>
      </c>
      <c r="C273" s="11">
        <v>45307</v>
      </c>
      <c r="D273" s="11">
        <v>45314</v>
      </c>
      <c r="E273" s="35">
        <v>45321</v>
      </c>
      <c r="F273" s="11">
        <v>45328</v>
      </c>
      <c r="G273" s="11">
        <v>45335</v>
      </c>
      <c r="H273" s="11">
        <v>45342</v>
      </c>
      <c r="I273" s="35">
        <v>45349</v>
      </c>
      <c r="J273" s="11">
        <v>45356</v>
      </c>
      <c r="K273" s="11">
        <v>45363</v>
      </c>
      <c r="L273" s="11">
        <v>45370</v>
      </c>
      <c r="M273" s="11">
        <v>45377</v>
      </c>
    </row>
    <row r="274" spans="1:13" ht="12.75">
      <c r="A274" s="5" t="s">
        <v>2</v>
      </c>
      <c r="B274" s="6">
        <v>286</v>
      </c>
      <c r="C274" s="6">
        <v>276</v>
      </c>
      <c r="D274" s="6">
        <v>286</v>
      </c>
      <c r="E274" s="6">
        <v>291</v>
      </c>
      <c r="F274" s="6">
        <v>286</v>
      </c>
      <c r="G274" s="6">
        <v>279</v>
      </c>
      <c r="H274" s="6">
        <v>277</v>
      </c>
      <c r="I274" s="6">
        <v>279</v>
      </c>
      <c r="J274" s="6">
        <v>278</v>
      </c>
      <c r="K274" s="6">
        <v>280</v>
      </c>
      <c r="L274" s="6">
        <v>271</v>
      </c>
      <c r="M274" s="6">
        <v>273</v>
      </c>
    </row>
    <row r="275" spans="1:13" ht="12.75">
      <c r="A275" s="9" t="s">
        <v>4</v>
      </c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2.75">
      <c r="A276" s="20" t="s">
        <v>0</v>
      </c>
      <c r="B276" s="21">
        <v>18.6387</v>
      </c>
      <c r="C276" s="21">
        <v>18.8547</v>
      </c>
      <c r="D276" s="21">
        <v>19.0983</v>
      </c>
      <c r="E276" s="21">
        <v>18.8637</v>
      </c>
      <c r="F276" s="21">
        <v>18.9457</v>
      </c>
      <c r="G276" s="21">
        <v>18.8435</v>
      </c>
      <c r="H276" s="21">
        <v>19.0681</v>
      </c>
      <c r="I276" s="21">
        <v>19.2436</v>
      </c>
      <c r="J276" s="21">
        <v>19.0608</v>
      </c>
      <c r="K276" s="21">
        <v>18.6281</v>
      </c>
      <c r="L276" s="21">
        <v>19.0145</v>
      </c>
      <c r="M276" s="21">
        <v>18.9041</v>
      </c>
    </row>
    <row r="277" spans="1:13" ht="12.75">
      <c r="A277" s="8" t="s">
        <v>3</v>
      </c>
      <c r="B277" s="7">
        <v>5330.67</v>
      </c>
      <c r="C277" s="7">
        <v>5203.9</v>
      </c>
      <c r="D277" s="7">
        <v>5462.11</v>
      </c>
      <c r="E277" s="7">
        <v>5489.34</v>
      </c>
      <c r="F277" s="7">
        <v>5418.47</v>
      </c>
      <c r="G277" s="7">
        <v>5257.34</v>
      </c>
      <c r="H277" s="7">
        <v>5281.86</v>
      </c>
      <c r="I277" s="7">
        <v>5368.96</v>
      </c>
      <c r="J277" s="7">
        <v>5298.9</v>
      </c>
      <c r="K277" s="7">
        <v>5215.87</v>
      </c>
      <c r="L277" s="7">
        <v>5152.93</v>
      </c>
      <c r="M277" s="7">
        <v>5160.82</v>
      </c>
    </row>
    <row r="278" spans="1:13" ht="12.75">
      <c r="A278" s="23" t="s">
        <v>5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2.75">
      <c r="A279" s="8" t="s">
        <v>1</v>
      </c>
      <c r="B279" s="7">
        <v>51.48</v>
      </c>
      <c r="C279" s="7">
        <v>50.26</v>
      </c>
      <c r="D279" s="7">
        <v>52.75</v>
      </c>
      <c r="E279" s="7">
        <v>53.01</v>
      </c>
      <c r="F279" s="7">
        <v>52.33</v>
      </c>
      <c r="G279" s="7">
        <v>50.77</v>
      </c>
      <c r="H279" s="7">
        <v>51.01</v>
      </c>
      <c r="I279" s="7">
        <v>51.85</v>
      </c>
      <c r="J279" s="7">
        <v>51.17</v>
      </c>
      <c r="K279" s="7">
        <v>50.37</v>
      </c>
      <c r="L279" s="7">
        <v>49.76</v>
      </c>
      <c r="M279" s="7">
        <v>49.84</v>
      </c>
    </row>
    <row r="280" spans="1:13" ht="12.75">
      <c r="A280" s="8" t="s">
        <v>10</v>
      </c>
      <c r="B280" s="7">
        <v>291.29</v>
      </c>
      <c r="C280" s="7">
        <v>291.29</v>
      </c>
      <c r="D280" s="7">
        <v>291.29</v>
      </c>
      <c r="E280" s="7">
        <v>291.29</v>
      </c>
      <c r="F280" s="7">
        <v>291.29</v>
      </c>
      <c r="G280" s="7">
        <v>291.29</v>
      </c>
      <c r="H280" s="7">
        <v>291.29</v>
      </c>
      <c r="I280" s="7">
        <v>291.29</v>
      </c>
      <c r="J280" s="7">
        <v>291.29</v>
      </c>
      <c r="K280" s="7">
        <v>291.29</v>
      </c>
      <c r="L280" s="7">
        <v>291.29</v>
      </c>
      <c r="M280" s="7">
        <v>291.29</v>
      </c>
    </row>
    <row r="281" spans="1:13" ht="12.75">
      <c r="A281" s="10" t="s">
        <v>11</v>
      </c>
      <c r="B281" s="7">
        <v>230</v>
      </c>
      <c r="C281" s="7">
        <v>230</v>
      </c>
      <c r="D281" s="7">
        <v>230</v>
      </c>
      <c r="E281" s="7">
        <v>230</v>
      </c>
      <c r="F281" s="7">
        <v>230</v>
      </c>
      <c r="G281" s="7">
        <v>230</v>
      </c>
      <c r="H281" s="7">
        <v>230</v>
      </c>
      <c r="I281" s="7">
        <v>230</v>
      </c>
      <c r="J281" s="7">
        <v>230</v>
      </c>
      <c r="K281" s="7">
        <v>230</v>
      </c>
      <c r="L281" s="7">
        <v>230</v>
      </c>
      <c r="M281" s="7">
        <v>230</v>
      </c>
    </row>
    <row r="282" spans="1:13" ht="12.75">
      <c r="A282" s="24" t="s">
        <v>6</v>
      </c>
      <c r="B282" s="25">
        <v>4757.9</v>
      </c>
      <c r="C282" s="25">
        <v>4632.35</v>
      </c>
      <c r="D282" s="25">
        <v>4888.07</v>
      </c>
      <c r="E282" s="25">
        <v>4915.04</v>
      </c>
      <c r="F282" s="25">
        <v>4844.85</v>
      </c>
      <c r="G282" s="25">
        <v>4685.28</v>
      </c>
      <c r="H282" s="25">
        <v>4709.56</v>
      </c>
      <c r="I282" s="25">
        <v>4795.82</v>
      </c>
      <c r="J282" s="25">
        <v>4726.44</v>
      </c>
      <c r="K282" s="25">
        <v>4644.21</v>
      </c>
      <c r="L282" s="25">
        <v>4581.88</v>
      </c>
      <c r="M282" s="25">
        <v>4589.69</v>
      </c>
    </row>
    <row r="283" ht="12.75">
      <c r="A283" s="30" t="s">
        <v>8</v>
      </c>
    </row>
  </sheetData>
  <sheetProtection/>
  <printOptions/>
  <pageMargins left="0.1968503937007874" right="0.1968503937007874" top="0.6299212598425197" bottom="0.2755905511811024" header="0.5118110236220472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2018-06-08T06:34:51Z</cp:lastPrinted>
  <dcterms:created xsi:type="dcterms:W3CDTF">1998-10-22T07:03:00Z</dcterms:created>
  <dcterms:modified xsi:type="dcterms:W3CDTF">2024-04-08T12:34:20Z</dcterms:modified>
  <cp:category/>
  <cp:version/>
  <cp:contentType/>
  <cp:contentStatus/>
</cp:coreProperties>
</file>