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<sst xmlns="http://schemas.openxmlformats.org/spreadsheetml/2006/main" count="137" uniqueCount="102">
  <si>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</si>
  <si>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</si>
  <si>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</si>
  <si>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</si>
  <si>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</si>
  <si>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</si>
  <si>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</si>
  <si>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</si>
  <si>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</si>
  <si>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</si>
  <si>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</si>
  <si>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</si>
  <si>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</si>
  <si>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</si>
  <si>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</si>
  <si>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</si>
  <si>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</si>
  <si>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</si>
  <si>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</si>
  <si>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</si>
  <si>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</si>
  <si>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</si>
  <si>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</si>
  <si>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</si>
  <si>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</si>
  <si>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</si>
  <si>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</si>
  <si>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</si>
  <si>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</si>
  <si>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</si>
  <si>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</si>
  <si>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</si>
  <si>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</si>
  <si>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</si>
  <si>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</si>
  <si>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</si>
  <si>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</si>
  <si>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</si>
  <si>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</si>
  <si>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</si>
  <si>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</si>
  <si>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</si>
  <si>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</si>
  <si>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</si>
  <si>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</si>
  <si>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</si>
  <si>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</si>
  <si>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</si>
  <si>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</si>
  <si>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</si>
  <si>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</si>
  <si>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</si>
  <si>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</si>
  <si>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</si>
  <si>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</si>
  <si>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</si>
  <si>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</si>
  <si>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</si>
  <si>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</si>
  <si>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</si>
  <si>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</si>
  <si>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</si>
  <si>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</si>
  <si>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</si>
  <si>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</si>
  <si>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</si>
  <si>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</si>
  <si>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</si>
  <si>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</si>
  <si>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</si>
  <si>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</si>
  <si>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</si>
  <si>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</si>
  <si>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</si>
  <si>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</si>
  <si>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</si>
  <si>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</si>
  <si>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</si>
  <si>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</si>
  <si>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</si>
  <si>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</si>
  <si>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</si>
  <si>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Aug 2002</t>
  </si>
  <si>
    <t>1 Aug 2002</t>
  </si>
  <si>
    <t>31 Aug 2002</t>
  </si>
  <si>
    <t>Oct/Okt 2001 - Aug 2002</t>
  </si>
  <si>
    <t>Physical stock is verified regularly on a random basis by SAGIS's Audit Inspection Division./Fisiese voorraad word gereeld op 'n steekproefbasis deur SAGIS se Oudit Inspeksie Afdeling geverifieer.</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</si>
  <si>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</si>
  <si>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</si>
  <si>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confirmed./Die uiteensetting van die syfers vir uitvoere is soos deur medewerkers verklaar. Die eindbestemming hiervan kan nie bevestig word nie.</t>
  </si>
  <si>
    <t>Sep 2002</t>
  </si>
  <si>
    <t>1 Sep 2002</t>
  </si>
  <si>
    <t>30 Sep 2002</t>
  </si>
  <si>
    <t>Oct/Okt 2001 - Sep 2002</t>
  </si>
  <si>
    <t>Prog. Oct/Okt 2001 - Sep 2002</t>
  </si>
  <si>
    <t>30 Sep 2001</t>
  </si>
  <si>
    <t>Oct/Okt 2000 - Sep 2001</t>
  </si>
  <si>
    <t>Prog. Oct/Okt 2000 - Sep 2001</t>
  </si>
  <si>
    <t xml:space="preserve">SMI-102002  </t>
  </si>
  <si>
    <t>29/10/2002</t>
  </si>
  <si>
    <t>15 801</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</si>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</sst>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 fontId="7" fillId="0" borderId="0" xfId="0" applyNumberFormat="1" applyFont="1" applyFill="1" applyAlignment="1" quotePrefix="1">
      <alignment horizontal="lef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52</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A1" sqref="A1"/>
    </sheetView>
  </sheetViews>
  <sheetFormatPr defaultColWidth="9.140625" defaultRowHeight="12.75"/>
  <cols>
    <col min="1" max="1" width="8.421875" style="175" customWidth="1"/>
    <col min="2" max="2" width="2.8515625" style="175" customWidth="1"/>
    <col min="3" max="3" width="47.140625" style="175" customWidth="1"/>
    <col min="4" max="16" width="15.421875" style="175" customWidth="1"/>
    <col min="17" max="17" width="47.140625" style="175" customWidth="1"/>
    <col min="18" max="18" width="2.8515625" style="175" customWidth="1"/>
    <col min="19" max="19" width="8.421875" style="174" customWidth="1"/>
    <col min="20" max="20" width="4.421875" style="174" customWidth="1"/>
    <col min="21" max="171" width="7.8515625" style="174" customWidth="1"/>
    <col min="172" max="16384" width="7.8515625" style="175" customWidth="1"/>
  </cols>
  <sheetData>
    <row r="1" spans="1:171" s="6" customFormat="1" ht="21" customHeight="1">
      <c r="A1" s="1" t="s">
        <v>98</v>
      </c>
      <c r="B1" s="1"/>
      <c r="C1" s="1"/>
      <c r="D1" s="1"/>
      <c r="E1" s="2"/>
      <c r="F1" s="2"/>
      <c r="G1" s="2"/>
      <c r="H1" s="2"/>
      <c r="I1" s="2"/>
      <c r="J1" s="2" t="s">
        <v>27</v>
      </c>
      <c r="K1" s="2"/>
      <c r="L1" s="2"/>
      <c r="M1" s="2"/>
      <c r="N1" s="2"/>
      <c r="O1" s="2"/>
      <c r="P1" s="2"/>
      <c r="Q1" s="3"/>
      <c r="R1" s="3"/>
      <c r="S1" s="4" t="s">
        <v>99</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55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101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80" t="s">
        <v>82</v>
      </c>
      <c r="E4" s="181"/>
      <c r="F4" s="182"/>
      <c r="G4" s="180" t="s">
        <v>90</v>
      </c>
      <c r="H4" s="181"/>
      <c r="I4" s="182"/>
      <c r="J4" s="183" t="s">
        <v>0</v>
      </c>
      <c r="K4" s="184"/>
      <c r="L4" s="184"/>
      <c r="M4" s="12"/>
      <c r="N4" s="183" t="s">
        <v>0</v>
      </c>
      <c r="O4" s="184"/>
      <c r="P4" s="18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6"/>
      <c r="E5" s="187"/>
      <c r="F5" s="188"/>
      <c r="G5" s="186" t="s">
        <v>28</v>
      </c>
      <c r="H5" s="187"/>
      <c r="I5" s="188"/>
      <c r="J5" s="186" t="s">
        <v>93</v>
      </c>
      <c r="K5" s="187"/>
      <c r="L5" s="187"/>
      <c r="M5" s="19" t="s">
        <v>1</v>
      </c>
      <c r="N5" s="186" t="s">
        <v>96</v>
      </c>
      <c r="O5" s="187"/>
      <c r="P5" s="188"/>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65</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9" t="s">
        <v>83</v>
      </c>
      <c r="E9" s="190"/>
      <c r="F9" s="191"/>
      <c r="G9" s="190" t="s">
        <v>91</v>
      </c>
      <c r="H9" s="190"/>
      <c r="I9" s="191"/>
      <c r="J9" s="192" t="s">
        <v>39</v>
      </c>
      <c r="K9" s="193"/>
      <c r="L9" s="193"/>
      <c r="M9" s="40"/>
      <c r="N9" s="192" t="s">
        <v>40</v>
      </c>
      <c r="O9" s="193"/>
      <c r="P9" s="194"/>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50</v>
      </c>
      <c r="B10" s="43"/>
      <c r="C10" s="43"/>
      <c r="D10" s="44">
        <v>6.8</v>
      </c>
      <c r="E10" s="45">
        <v>2.6</v>
      </c>
      <c r="F10" s="46">
        <f>SUM(D10:E10)</f>
        <v>9.4</v>
      </c>
      <c r="G10" s="45">
        <f>+D37</f>
        <v>15.599999999999998</v>
      </c>
      <c r="H10" s="45">
        <f>+E37</f>
        <v>2.8</v>
      </c>
      <c r="I10" s="46">
        <f>SUM(G10:H10)</f>
        <v>18.4</v>
      </c>
      <c r="J10" s="44">
        <v>13.4</v>
      </c>
      <c r="K10" s="45">
        <v>1.6</v>
      </c>
      <c r="L10" s="46">
        <f>SUM(J10:K10)</f>
        <v>15</v>
      </c>
      <c r="M10" s="47">
        <f>ROUND(L10-P10,2)/P10*100</f>
        <v>-15.254237288135593</v>
      </c>
      <c r="N10" s="44">
        <v>16</v>
      </c>
      <c r="O10" s="45">
        <v>1.7</v>
      </c>
      <c r="P10" s="48">
        <f>SUM(N10:O10)</f>
        <v>17.7</v>
      </c>
      <c r="Q10" s="49"/>
      <c r="S10" s="50" t="s">
        <v>41</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5"/>
      <c r="E11" s="195"/>
      <c r="F11" s="195"/>
      <c r="G11" s="195"/>
      <c r="H11" s="195"/>
      <c r="I11" s="195"/>
      <c r="J11" s="196" t="s">
        <v>94</v>
      </c>
      <c r="K11" s="196"/>
      <c r="L11" s="196"/>
      <c r="M11" s="51"/>
      <c r="N11" s="196" t="s">
        <v>97</v>
      </c>
      <c r="O11" s="196"/>
      <c r="P11" s="196"/>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11.1</v>
      </c>
      <c r="E12" s="56">
        <f>SUM(E13:E14)</f>
        <v>0.1</v>
      </c>
      <c r="F12" s="57">
        <f>SUM(D12:E12)</f>
        <v>11.2</v>
      </c>
      <c r="G12" s="55">
        <f>SUM(G13:G14)</f>
        <v>0</v>
      </c>
      <c r="H12" s="56">
        <f>SUM(H13:H14)</f>
        <v>0.1</v>
      </c>
      <c r="I12" s="57">
        <f>SUM(G12:H12)</f>
        <v>0.1</v>
      </c>
      <c r="J12" s="44">
        <f>J13+J14</f>
        <v>28.799999999999997</v>
      </c>
      <c r="K12" s="58">
        <f>K13+K14</f>
        <v>11.3</v>
      </c>
      <c r="L12" s="46">
        <f>SUM(J12:K12)</f>
        <v>40.099999999999994</v>
      </c>
      <c r="M12" s="59" t="s">
        <v>22</v>
      </c>
      <c r="N12" s="44">
        <f>N13+N14</f>
        <v>26.3</v>
      </c>
      <c r="O12" s="58">
        <f>O13+O14</f>
        <v>7.7</v>
      </c>
      <c r="P12" s="60">
        <f>SUM(N12:O12)</f>
        <v>34</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66</v>
      </c>
      <c r="C13" s="62"/>
      <c r="D13" s="63">
        <v>0</v>
      </c>
      <c r="E13" s="64">
        <v>0.1</v>
      </c>
      <c r="F13" s="60">
        <f>SUM(D13:E13)</f>
        <v>0.1</v>
      </c>
      <c r="G13" s="63">
        <v>0</v>
      </c>
      <c r="H13" s="64">
        <v>0.1</v>
      </c>
      <c r="I13" s="60">
        <f>SUM(G13:H13)</f>
        <v>0.1</v>
      </c>
      <c r="J13" s="63">
        <v>4.6</v>
      </c>
      <c r="K13" s="64">
        <v>11.3</v>
      </c>
      <c r="L13" s="60">
        <f>SUM(J13:K13)</f>
        <v>15.9</v>
      </c>
      <c r="M13" s="65">
        <f>ROUND(L13-P13,2)/P13*100</f>
        <v>60.60606060606061</v>
      </c>
      <c r="N13" s="63">
        <v>2.2</v>
      </c>
      <c r="O13" s="64">
        <v>7.7</v>
      </c>
      <c r="P13" s="60">
        <f>SUM(N13:O13)</f>
        <v>9.9</v>
      </c>
      <c r="Q13" s="66"/>
      <c r="R13" s="67" t="s">
        <v>67</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11.1</v>
      </c>
      <c r="E14" s="71">
        <v>0</v>
      </c>
      <c r="F14" s="72">
        <f>SUM(D14:E14)</f>
        <v>11.1</v>
      </c>
      <c r="G14" s="70">
        <v>0</v>
      </c>
      <c r="H14" s="71">
        <v>0</v>
      </c>
      <c r="I14" s="72">
        <f>SUM(G14:H14)</f>
        <v>0</v>
      </c>
      <c r="J14" s="70">
        <v>24.2</v>
      </c>
      <c r="K14" s="71">
        <v>0</v>
      </c>
      <c r="L14" s="72">
        <f>SUM(J14:K14)</f>
        <v>24.2</v>
      </c>
      <c r="M14" s="73" t="s">
        <v>22</v>
      </c>
      <c r="N14" s="70">
        <v>24.1</v>
      </c>
      <c r="O14" s="71">
        <v>0</v>
      </c>
      <c r="P14" s="72">
        <f>SUM(N14:O14)</f>
        <v>24.1</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1.5</v>
      </c>
      <c r="E16" s="56">
        <f>SUM(E18:E22)</f>
        <v>0.6000000000000001</v>
      </c>
      <c r="F16" s="48">
        <f>SUM(D16:E16)</f>
        <v>2.1</v>
      </c>
      <c r="G16" s="44">
        <f>SUM(G18:G22)</f>
        <v>2.3</v>
      </c>
      <c r="H16" s="56">
        <f>SUM(H18:H22)</f>
        <v>0.30000000000000004</v>
      </c>
      <c r="I16" s="48">
        <f>SUM(G16:H16)</f>
        <v>2.5999999999999996</v>
      </c>
      <c r="J16" s="44">
        <f>SUM(J18:J22)</f>
        <v>27.7</v>
      </c>
      <c r="K16" s="56">
        <f>SUM(K18:K22)</f>
        <v>11.3</v>
      </c>
      <c r="L16" s="48">
        <f>SUM(J16:K16)</f>
        <v>39</v>
      </c>
      <c r="M16" s="79">
        <f>ROUND((L16-P16)/(P16)*(100),2)</f>
        <v>7.44</v>
      </c>
      <c r="N16" s="44">
        <f>SUM(N18:N22)</f>
        <v>27.500000000000004</v>
      </c>
      <c r="O16" s="56">
        <f>SUM(O18:O22)</f>
        <v>8.8</v>
      </c>
      <c r="P16" s="48">
        <f>SUM(N16:O16)</f>
        <v>36.300000000000004</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1.5</v>
      </c>
      <c r="E17" s="64">
        <f>SUM(E18:E19)</f>
        <v>0.4</v>
      </c>
      <c r="F17" s="57">
        <f>SUM(D17:E17)</f>
        <v>1.9</v>
      </c>
      <c r="G17" s="63">
        <f>SUM(G18:G19)</f>
        <v>2.3</v>
      </c>
      <c r="H17" s="64">
        <f>SUM(H18:H19)</f>
        <v>0.2</v>
      </c>
      <c r="I17" s="57">
        <f>SUM(G17:H17)</f>
        <v>2.5</v>
      </c>
      <c r="J17" s="63">
        <f>SUM(J18:J19)</f>
        <v>27</v>
      </c>
      <c r="K17" s="64">
        <f>SUM(K18:K19)</f>
        <v>4.7</v>
      </c>
      <c r="L17" s="57">
        <f>SUM(J17:K17)</f>
        <v>31.7</v>
      </c>
      <c r="M17" s="65">
        <f aca="true" t="shared" si="0" ref="M17:M22">ROUND(L17-P17,2)/P17*100</f>
        <v>6.020066889632107</v>
      </c>
      <c r="N17" s="63">
        <f>SUM(N18:N19)</f>
        <v>26.6</v>
      </c>
      <c r="O17" s="64">
        <f>SUM(O18:O19)</f>
        <v>3.3</v>
      </c>
      <c r="P17" s="57">
        <f>SUM(N17:O17)</f>
        <v>29.900000000000002</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1.5</v>
      </c>
      <c r="E18" s="88">
        <v>0</v>
      </c>
      <c r="F18" s="89">
        <f>SUM(D18:E18)</f>
        <v>1.5</v>
      </c>
      <c r="G18" s="87">
        <v>2.3</v>
      </c>
      <c r="H18" s="88">
        <v>0</v>
      </c>
      <c r="I18" s="89">
        <f>SUM(G18:H18)</f>
        <v>2.3</v>
      </c>
      <c r="J18" s="87">
        <v>27</v>
      </c>
      <c r="K18" s="88">
        <v>0</v>
      </c>
      <c r="L18" s="89">
        <f>SUM(J18:K18)</f>
        <v>27</v>
      </c>
      <c r="M18" s="90">
        <f t="shared" si="0"/>
        <v>1.5037593984962405</v>
      </c>
      <c r="N18" s="87">
        <v>26.6</v>
      </c>
      <c r="O18" s="88">
        <v>0</v>
      </c>
      <c r="P18" s="89">
        <f>SUM(N18:O18)</f>
        <v>26.6</v>
      </c>
      <c r="Q18" s="67" t="s">
        <v>51</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42</v>
      </c>
      <c r="D19" s="94">
        <v>0</v>
      </c>
      <c r="E19" s="95">
        <v>0.4</v>
      </c>
      <c r="F19" s="96">
        <f>E19+D19</f>
        <v>0.4</v>
      </c>
      <c r="G19" s="94">
        <v>0</v>
      </c>
      <c r="H19" s="95">
        <v>0.2</v>
      </c>
      <c r="I19" s="96">
        <f>H19+G19</f>
        <v>0.2</v>
      </c>
      <c r="J19" s="94">
        <v>0</v>
      </c>
      <c r="K19" s="95">
        <v>4.7</v>
      </c>
      <c r="L19" s="96">
        <f>K19+J19</f>
        <v>4.7</v>
      </c>
      <c r="M19" s="97">
        <f t="shared" si="0"/>
        <v>42.42424242424242</v>
      </c>
      <c r="N19" s="94">
        <v>0</v>
      </c>
      <c r="O19" s="95">
        <v>3.3</v>
      </c>
      <c r="P19" s="96">
        <f>O19+N19</f>
        <v>3.3</v>
      </c>
      <c r="Q19" s="98" t="s">
        <v>49</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0.2</v>
      </c>
      <c r="K20" s="103">
        <v>0.1</v>
      </c>
      <c r="L20" s="104">
        <f>SUM(J20:K20)</f>
        <v>0.30000000000000004</v>
      </c>
      <c r="M20" s="90">
        <v>100</v>
      </c>
      <c r="N20" s="102">
        <v>0</v>
      </c>
      <c r="O20" s="103">
        <v>0</v>
      </c>
      <c r="P20" s="104">
        <f>SUM(N20:O20)</f>
        <v>0</v>
      </c>
      <c r="Q20" s="52"/>
      <c r="R20" s="99" t="s">
        <v>43</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0.2</v>
      </c>
      <c r="F21" s="104">
        <f>SUM(D21:E21)</f>
        <v>0.2</v>
      </c>
      <c r="G21" s="102">
        <v>0</v>
      </c>
      <c r="H21" s="103">
        <v>0.1</v>
      </c>
      <c r="I21" s="105">
        <f>SUM(G21:H21)</f>
        <v>0.1</v>
      </c>
      <c r="J21" s="102">
        <v>0</v>
      </c>
      <c r="K21" s="103">
        <v>3.7</v>
      </c>
      <c r="L21" s="105">
        <f>SUM(J21:K21)</f>
        <v>3.7</v>
      </c>
      <c r="M21" s="106">
        <f t="shared" si="0"/>
        <v>-7.5</v>
      </c>
      <c r="N21" s="102">
        <v>0.3</v>
      </c>
      <c r="O21" s="103">
        <v>3.7</v>
      </c>
      <c r="P21" s="105">
        <f>SUM(N21:O21)</f>
        <v>4</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44</v>
      </c>
      <c r="C22" s="109"/>
      <c r="D22" s="70">
        <v>0</v>
      </c>
      <c r="E22" s="71">
        <v>0</v>
      </c>
      <c r="F22" s="110">
        <f>SUM(D22:E22)</f>
        <v>0</v>
      </c>
      <c r="G22" s="70">
        <v>0</v>
      </c>
      <c r="H22" s="71">
        <v>0</v>
      </c>
      <c r="I22" s="110">
        <f>SUM(G22:H22)</f>
        <v>0</v>
      </c>
      <c r="J22" s="70">
        <v>0.5</v>
      </c>
      <c r="K22" s="71">
        <v>2.8</v>
      </c>
      <c r="L22" s="110">
        <f>SUM(J22:K22)</f>
        <v>3.3</v>
      </c>
      <c r="M22" s="111">
        <f t="shared" si="0"/>
        <v>37.5</v>
      </c>
      <c r="N22" s="70">
        <v>0.6</v>
      </c>
      <c r="O22" s="71">
        <v>1.8</v>
      </c>
      <c r="P22" s="110">
        <f>SUM(N22:O22)</f>
        <v>2.4</v>
      </c>
      <c r="Q22" s="112"/>
      <c r="R22" s="113" t="s">
        <v>45</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4"/>
      <c r="E23" s="114"/>
      <c r="F23" s="114"/>
      <c r="G23" s="114"/>
      <c r="H23" s="114"/>
      <c r="I23" s="114"/>
      <c r="J23" s="114"/>
      <c r="K23" s="114"/>
      <c r="L23" s="114"/>
      <c r="M23" s="115"/>
      <c r="N23" s="114"/>
      <c r="O23" s="114"/>
      <c r="P23" s="114"/>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78</v>
      </c>
      <c r="B24" s="54"/>
      <c r="C24" s="54"/>
      <c r="D24" s="55">
        <f>SUM(D25+D28)</f>
        <v>0</v>
      </c>
      <c r="E24" s="116">
        <f>SUM(E25+E28)</f>
        <v>0</v>
      </c>
      <c r="F24" s="57">
        <f aca="true" t="shared" si="1" ref="F24:F30">SUM(D24:E24)</f>
        <v>0</v>
      </c>
      <c r="G24" s="55">
        <f>SUM(G25+G28)</f>
        <v>0</v>
      </c>
      <c r="H24" s="116">
        <f>SUM(H25+H28)</f>
        <v>0</v>
      </c>
      <c r="I24" s="57">
        <f aca="true" t="shared" si="2" ref="I24:I30">SUM(G24:H24)</f>
        <v>0</v>
      </c>
      <c r="J24" s="55">
        <f>SUM(J25+J28)</f>
        <v>0</v>
      </c>
      <c r="K24" s="116">
        <f>SUM(K25+K28)</f>
        <v>0</v>
      </c>
      <c r="L24" s="57">
        <f aca="true" t="shared" si="3" ref="L24:L30">SUM(J24:K24)</f>
        <v>0</v>
      </c>
      <c r="M24" s="59" t="s">
        <v>22</v>
      </c>
      <c r="N24" s="63">
        <f>SUM(N25+N28)</f>
        <v>0</v>
      </c>
      <c r="O24" s="64">
        <f>SUM(O25+O28)</f>
        <v>0</v>
      </c>
      <c r="P24" s="57">
        <f aca="true" t="shared" si="4" ref="P24:P30">SUM(N24:O24)</f>
        <v>0</v>
      </c>
      <c r="Q24" s="85"/>
      <c r="R24" s="85"/>
      <c r="S24" s="117" t="s">
        <v>81</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79</v>
      </c>
      <c r="C25" s="118"/>
      <c r="D25" s="55">
        <f>SUM(D26:D27)</f>
        <v>0</v>
      </c>
      <c r="E25" s="116">
        <f>SUM(E26:E27)</f>
        <v>0</v>
      </c>
      <c r="F25" s="60">
        <f t="shared" si="1"/>
        <v>0</v>
      </c>
      <c r="G25" s="55">
        <f>SUM(G26:G27)</f>
        <v>0</v>
      </c>
      <c r="H25" s="116">
        <f>SUM(H26:H27)</f>
        <v>0</v>
      </c>
      <c r="I25" s="60">
        <f t="shared" si="2"/>
        <v>0</v>
      </c>
      <c r="J25" s="55">
        <f>SUM(J26:J27)</f>
        <v>0</v>
      </c>
      <c r="K25" s="119">
        <f>SUM(K26:K27)</f>
        <v>0</v>
      </c>
      <c r="L25" s="60">
        <f t="shared" si="3"/>
        <v>0</v>
      </c>
      <c r="M25" s="120" t="s">
        <v>22</v>
      </c>
      <c r="N25" s="82">
        <f>SUM(N26:N27)</f>
        <v>0</v>
      </c>
      <c r="O25" s="64">
        <f>SUM(O26:O27)</f>
        <v>0</v>
      </c>
      <c r="P25" s="60">
        <f t="shared" si="4"/>
        <v>0</v>
      </c>
      <c r="Q25" s="121"/>
      <c r="R25" s="84" t="s">
        <v>80</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2"/>
      <c r="C26" s="123" t="s">
        <v>58</v>
      </c>
      <c r="D26" s="124">
        <v>0</v>
      </c>
      <c r="E26" s="125">
        <v>0</v>
      </c>
      <c r="F26" s="126">
        <f t="shared" si="1"/>
        <v>0</v>
      </c>
      <c r="G26" s="124">
        <v>0</v>
      </c>
      <c r="H26" s="125">
        <v>0</v>
      </c>
      <c r="I26" s="126">
        <f t="shared" si="2"/>
        <v>0</v>
      </c>
      <c r="J26" s="124">
        <v>0</v>
      </c>
      <c r="K26" s="125">
        <v>0</v>
      </c>
      <c r="L26" s="126">
        <f t="shared" si="3"/>
        <v>0</v>
      </c>
      <c r="M26" s="127" t="s">
        <v>22</v>
      </c>
      <c r="N26" s="124">
        <v>0</v>
      </c>
      <c r="O26" s="125">
        <v>0</v>
      </c>
      <c r="P26" s="126">
        <f t="shared" si="4"/>
        <v>0</v>
      </c>
      <c r="Q26" s="128" t="s">
        <v>60</v>
      </c>
      <c r="R26" s="129"/>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2"/>
      <c r="C27" s="130" t="s">
        <v>59</v>
      </c>
      <c r="D27" s="131">
        <v>0</v>
      </c>
      <c r="E27" s="132">
        <v>0</v>
      </c>
      <c r="F27" s="133">
        <f t="shared" si="1"/>
        <v>0</v>
      </c>
      <c r="G27" s="131">
        <v>0</v>
      </c>
      <c r="H27" s="132">
        <v>0</v>
      </c>
      <c r="I27" s="133">
        <f t="shared" si="2"/>
        <v>0</v>
      </c>
      <c r="J27" s="131">
        <v>0</v>
      </c>
      <c r="K27" s="132">
        <v>0</v>
      </c>
      <c r="L27" s="133">
        <f t="shared" si="3"/>
        <v>0</v>
      </c>
      <c r="M27" s="134" t="s">
        <v>22</v>
      </c>
      <c r="N27" s="131">
        <v>0</v>
      </c>
      <c r="O27" s="132">
        <v>0</v>
      </c>
      <c r="P27" s="133">
        <f t="shared" si="4"/>
        <v>0</v>
      </c>
      <c r="Q27" s="98" t="s">
        <v>61</v>
      </c>
      <c r="R27" s="135"/>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62</v>
      </c>
      <c r="C28" s="136"/>
      <c r="D28" s="137">
        <f>SUM(D29:D30)</f>
        <v>0</v>
      </c>
      <c r="E28" s="138">
        <f>SUM(E29:E30)</f>
        <v>0</v>
      </c>
      <c r="F28" s="105">
        <f t="shared" si="1"/>
        <v>0</v>
      </c>
      <c r="G28" s="137">
        <f>SUM(G29:G30)</f>
        <v>0</v>
      </c>
      <c r="H28" s="138">
        <f>SUM(H29:H30)</f>
        <v>0</v>
      </c>
      <c r="I28" s="105">
        <f t="shared" si="2"/>
        <v>0</v>
      </c>
      <c r="J28" s="137">
        <f>SUM(J29:J30)</f>
        <v>0</v>
      </c>
      <c r="K28" s="138">
        <f>SUM(K29:K30)</f>
        <v>0</v>
      </c>
      <c r="L28" s="105">
        <f t="shared" si="3"/>
        <v>0</v>
      </c>
      <c r="M28" s="127" t="s">
        <v>22</v>
      </c>
      <c r="N28" s="137">
        <f>SUM(N29:N30)</f>
        <v>0</v>
      </c>
      <c r="O28" s="138">
        <f>SUM(O29:O30)</f>
        <v>0</v>
      </c>
      <c r="P28" s="105">
        <f t="shared" si="4"/>
        <v>0</v>
      </c>
      <c r="Q28" s="139"/>
      <c r="R28" s="99" t="s">
        <v>63</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2"/>
      <c r="C29" s="123" t="s">
        <v>68</v>
      </c>
      <c r="D29" s="124">
        <v>0</v>
      </c>
      <c r="E29" s="125">
        <v>0</v>
      </c>
      <c r="F29" s="126">
        <f t="shared" si="1"/>
        <v>0</v>
      </c>
      <c r="G29" s="124">
        <v>0</v>
      </c>
      <c r="H29" s="125">
        <v>0</v>
      </c>
      <c r="I29" s="126">
        <f t="shared" si="2"/>
        <v>0</v>
      </c>
      <c r="J29" s="124">
        <v>0</v>
      </c>
      <c r="K29" s="125">
        <v>0</v>
      </c>
      <c r="L29" s="126">
        <f t="shared" si="3"/>
        <v>0</v>
      </c>
      <c r="M29" s="127" t="s">
        <v>22</v>
      </c>
      <c r="N29" s="124">
        <v>0</v>
      </c>
      <c r="O29" s="125">
        <v>0</v>
      </c>
      <c r="P29" s="126">
        <f t="shared" si="4"/>
        <v>0</v>
      </c>
      <c r="Q29" s="128" t="s">
        <v>70</v>
      </c>
      <c r="R29" s="135"/>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2"/>
      <c r="C30" s="130" t="s">
        <v>69</v>
      </c>
      <c r="D30" s="131">
        <v>0</v>
      </c>
      <c r="E30" s="132">
        <v>0</v>
      </c>
      <c r="F30" s="133">
        <f t="shared" si="1"/>
        <v>0</v>
      </c>
      <c r="G30" s="131">
        <v>0</v>
      </c>
      <c r="H30" s="132">
        <v>0</v>
      </c>
      <c r="I30" s="133">
        <f t="shared" si="2"/>
        <v>0</v>
      </c>
      <c r="J30" s="131">
        <v>0</v>
      </c>
      <c r="K30" s="132">
        <v>0</v>
      </c>
      <c r="L30" s="133">
        <f t="shared" si="3"/>
        <v>0</v>
      </c>
      <c r="M30" s="134" t="s">
        <v>22</v>
      </c>
      <c r="N30" s="131">
        <v>0</v>
      </c>
      <c r="O30" s="132">
        <v>0</v>
      </c>
      <c r="P30" s="133">
        <f t="shared" si="4"/>
        <v>0</v>
      </c>
      <c r="Q30" s="98" t="s">
        <v>71</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0"/>
      <c r="C31" s="141"/>
      <c r="D31" s="142"/>
      <c r="E31" s="143"/>
      <c r="F31" s="144"/>
      <c r="G31" s="142"/>
      <c r="H31" s="143"/>
      <c r="I31" s="144"/>
      <c r="J31" s="142"/>
      <c r="K31" s="143"/>
      <c r="L31" s="144"/>
      <c r="M31" s="145"/>
      <c r="N31" s="142"/>
      <c r="O31" s="143"/>
      <c r="P31" s="144"/>
      <c r="Q31" s="146"/>
      <c r="R31" s="147"/>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8" t="s">
        <v>13</v>
      </c>
      <c r="B33" s="43"/>
      <c r="C33" s="43"/>
      <c r="D33" s="149">
        <f aca="true" t="shared" si="5" ref="D33:P33">SUM(D34:D35)</f>
        <v>0.8</v>
      </c>
      <c r="E33" s="56">
        <f t="shared" si="5"/>
        <v>-0.7</v>
      </c>
      <c r="F33" s="48">
        <f t="shared" si="5"/>
        <v>0.10000000000000009</v>
      </c>
      <c r="G33" s="149">
        <f>SUM(G34:G35)</f>
        <v>0</v>
      </c>
      <c r="H33" s="56">
        <f t="shared" si="5"/>
        <v>0</v>
      </c>
      <c r="I33" s="48">
        <f>SUM(I34:I35)</f>
        <v>0</v>
      </c>
      <c r="J33" s="56">
        <f t="shared" si="5"/>
        <v>1.2</v>
      </c>
      <c r="K33" s="56">
        <f t="shared" si="5"/>
        <v>-1</v>
      </c>
      <c r="L33" s="46">
        <f t="shared" si="5"/>
        <v>0.19999999999999987</v>
      </c>
      <c r="M33" s="177" t="s">
        <v>22</v>
      </c>
      <c r="N33" s="45">
        <f t="shared" si="5"/>
        <v>1.4</v>
      </c>
      <c r="O33" s="56">
        <f t="shared" si="5"/>
        <v>-1</v>
      </c>
      <c r="P33" s="46">
        <f t="shared" si="5"/>
        <v>0.3999999999999999</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53</v>
      </c>
      <c r="C34" s="62"/>
      <c r="D34" s="102">
        <v>0</v>
      </c>
      <c r="E34" s="103">
        <v>0</v>
      </c>
      <c r="F34" s="104">
        <f>SUM(D34:E34)</f>
        <v>0</v>
      </c>
      <c r="G34" s="102">
        <v>0</v>
      </c>
      <c r="H34" s="103">
        <v>0</v>
      </c>
      <c r="I34" s="104">
        <f>SUM(G34:H34)</f>
        <v>0</v>
      </c>
      <c r="J34" s="102">
        <v>0</v>
      </c>
      <c r="K34" s="103">
        <v>0.1</v>
      </c>
      <c r="L34" s="60">
        <f>SUM(J34:K34)</f>
        <v>0.1</v>
      </c>
      <c r="M34" s="176" t="s">
        <v>22</v>
      </c>
      <c r="N34" s="102">
        <v>0.2</v>
      </c>
      <c r="O34" s="103">
        <v>0.1</v>
      </c>
      <c r="P34" s="60">
        <f>SUM(N34:O34)</f>
        <v>0.30000000000000004</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0" t="s">
        <v>73</v>
      </c>
      <c r="C35" s="151"/>
      <c r="D35" s="102">
        <v>0.8</v>
      </c>
      <c r="E35" s="103">
        <v>-0.7</v>
      </c>
      <c r="F35" s="110">
        <f>SUM(D35:E35)</f>
        <v>0.10000000000000009</v>
      </c>
      <c r="G35" s="102">
        <v>0</v>
      </c>
      <c r="H35" s="103">
        <v>0</v>
      </c>
      <c r="I35" s="110">
        <f>SUM(G35:H35)</f>
        <v>0</v>
      </c>
      <c r="J35" s="102">
        <v>1.2</v>
      </c>
      <c r="K35" s="103">
        <v>-1.1</v>
      </c>
      <c r="L35" s="72">
        <f>SUM(J35:K35)</f>
        <v>0.09999999999999987</v>
      </c>
      <c r="M35" s="134" t="s">
        <v>22</v>
      </c>
      <c r="N35" s="102">
        <v>1.2</v>
      </c>
      <c r="O35" s="103">
        <v>-1.1</v>
      </c>
      <c r="P35" s="72">
        <f>SUM(N35:O35)</f>
        <v>0.09999999999999987</v>
      </c>
      <c r="Q35" s="74"/>
      <c r="R35" s="75" t="s">
        <v>75</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0" t="s">
        <v>84</v>
      </c>
      <c r="E36" s="190"/>
      <c r="F36" s="190"/>
      <c r="G36" s="190" t="s">
        <v>92</v>
      </c>
      <c r="H36" s="190"/>
      <c r="I36" s="190"/>
      <c r="J36" s="190" t="s">
        <v>92</v>
      </c>
      <c r="K36" s="190"/>
      <c r="L36" s="190"/>
      <c r="M36" s="178"/>
      <c r="N36" s="190" t="s">
        <v>95</v>
      </c>
      <c r="O36" s="190"/>
      <c r="P36" s="19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3" t="s">
        <v>48</v>
      </c>
      <c r="B37" s="154"/>
      <c r="C37" s="154"/>
      <c r="D37" s="149">
        <f>D10+D12-D16-D24-D33</f>
        <v>15.599999999999998</v>
      </c>
      <c r="E37" s="56">
        <f>+E10+E12-E16-E26-E33</f>
        <v>2.8</v>
      </c>
      <c r="F37" s="48">
        <f>SUM(D37:E37)</f>
        <v>18.4</v>
      </c>
      <c r="G37" s="149">
        <f>G10+G12-G16-G24-G33</f>
        <v>13.299999999999997</v>
      </c>
      <c r="H37" s="56">
        <f>+H10+H12-H16-H26-H33</f>
        <v>2.5999999999999996</v>
      </c>
      <c r="I37" s="48">
        <f>SUM(G37:H37)</f>
        <v>15.899999999999997</v>
      </c>
      <c r="J37" s="149">
        <f>J10+J12-J16-J24-J33</f>
        <v>13.299999999999997</v>
      </c>
      <c r="K37" s="56">
        <f>+K10+K12-K16-K26-K33</f>
        <v>2.5999999999999996</v>
      </c>
      <c r="L37" s="48">
        <f>SUM(J37:K37)</f>
        <v>15.899999999999997</v>
      </c>
      <c r="M37" s="106">
        <f>ROUND(L37-P37,2)/P37*100</f>
        <v>6.0000000000000036</v>
      </c>
      <c r="N37" s="149">
        <f>N10+N12-N16-N24-N33</f>
        <v>13.399999999999993</v>
      </c>
      <c r="O37" s="56">
        <f>+O10+O12-O16-O26-O33</f>
        <v>1.5999999999999996</v>
      </c>
      <c r="P37" s="48">
        <f>SUM(N37:O37)</f>
        <v>14.999999999999993</v>
      </c>
      <c r="Q37" s="155"/>
      <c r="R37" s="155"/>
      <c r="S37" s="156" t="s">
        <v>77</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7"/>
      <c r="B38" s="39"/>
      <c r="C38" s="39"/>
      <c r="D38" s="76"/>
      <c r="E38" s="76"/>
      <c r="F38" s="76"/>
      <c r="G38" s="195"/>
      <c r="H38" s="195"/>
      <c r="I38" s="195"/>
      <c r="J38" s="195"/>
      <c r="K38" s="195"/>
      <c r="L38" s="195"/>
      <c r="M38" s="51"/>
      <c r="N38" s="198"/>
      <c r="O38" s="198"/>
      <c r="P38" s="198"/>
      <c r="Q38" s="197"/>
      <c r="R38" s="197"/>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8" t="s">
        <v>74</v>
      </c>
      <c r="B39" s="43"/>
      <c r="C39" s="43"/>
      <c r="D39" s="149">
        <f aca="true" t="shared" si="6" ref="D39:L39">SUM(D40:D41)</f>
        <v>15.600000000000001</v>
      </c>
      <c r="E39" s="56">
        <f t="shared" si="6"/>
        <v>2.8000000000000003</v>
      </c>
      <c r="F39" s="45">
        <f t="shared" si="6"/>
        <v>18.4</v>
      </c>
      <c r="G39" s="149">
        <f t="shared" si="6"/>
        <v>13.299999999999999</v>
      </c>
      <c r="H39" s="56">
        <f t="shared" si="6"/>
        <v>2.6</v>
      </c>
      <c r="I39" s="45">
        <f t="shared" si="6"/>
        <v>15.899999999999999</v>
      </c>
      <c r="J39" s="149">
        <f t="shared" si="6"/>
        <v>13.299999999999999</v>
      </c>
      <c r="K39" s="56">
        <f t="shared" si="6"/>
        <v>2.6</v>
      </c>
      <c r="L39" s="46">
        <f t="shared" si="6"/>
        <v>15.899999999999999</v>
      </c>
      <c r="M39" s="79">
        <f>ROUND(L39-P39,2)/P39*100</f>
        <v>6.000000000000001</v>
      </c>
      <c r="N39" s="149">
        <f>SUM(N40:N41)</f>
        <v>13.4</v>
      </c>
      <c r="O39" s="56">
        <f>SUM(O40:O41)</f>
        <v>1.6</v>
      </c>
      <c r="P39" s="46">
        <f>SUM(N39:O39)</f>
        <v>15</v>
      </c>
      <c r="Q39" s="49"/>
      <c r="R39" s="49"/>
      <c r="S39" s="50" t="s">
        <v>76</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8"/>
      <c r="B40" s="61" t="s">
        <v>15</v>
      </c>
      <c r="C40" s="62"/>
      <c r="D40" s="63">
        <v>0.8</v>
      </c>
      <c r="E40" s="103">
        <v>2.2</v>
      </c>
      <c r="F40" s="104">
        <f>SUM(D40:E40)</f>
        <v>3</v>
      </c>
      <c r="G40" s="63">
        <v>0.7</v>
      </c>
      <c r="H40" s="103">
        <v>1.5</v>
      </c>
      <c r="I40" s="104">
        <f>SUM(G40:H40)</f>
        <v>2.2</v>
      </c>
      <c r="J40" s="63">
        <v>0.7</v>
      </c>
      <c r="K40" s="103">
        <v>1.5</v>
      </c>
      <c r="L40" s="104">
        <f>SUM(J40:K40)</f>
        <v>2.2</v>
      </c>
      <c r="M40" s="65">
        <f>ROUND(L40-P40,2)/P40*100</f>
        <v>29.411764705882355</v>
      </c>
      <c r="N40" s="63">
        <v>0.5</v>
      </c>
      <c r="O40" s="103">
        <v>1.2</v>
      </c>
      <c r="P40" s="60">
        <f>SUM(N40:O40)</f>
        <v>1.7</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8"/>
      <c r="B41" s="150" t="s">
        <v>17</v>
      </c>
      <c r="C41" s="151"/>
      <c r="D41" s="70">
        <v>14.8</v>
      </c>
      <c r="E41" s="71">
        <v>0.6</v>
      </c>
      <c r="F41" s="72">
        <f>SUM(D41:E41)</f>
        <v>15.4</v>
      </c>
      <c r="G41" s="70">
        <v>12.6</v>
      </c>
      <c r="H41" s="71">
        <v>1.1</v>
      </c>
      <c r="I41" s="72">
        <f>SUM(G41:H41)</f>
        <v>13.7</v>
      </c>
      <c r="J41" s="70">
        <v>12.6</v>
      </c>
      <c r="K41" s="71">
        <v>1.1</v>
      </c>
      <c r="L41" s="72">
        <f>SUM(J41:K41)</f>
        <v>13.7</v>
      </c>
      <c r="M41" s="152">
        <f>ROUND(L41-P41,2)/P41*100</f>
        <v>3.007518796992481</v>
      </c>
      <c r="N41" s="70">
        <v>12.9</v>
      </c>
      <c r="O41" s="71">
        <v>0.4</v>
      </c>
      <c r="P41" s="72">
        <f>SUM(N41:O41)</f>
        <v>13.3</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3"/>
      <c r="B42" s="154"/>
      <c r="C42" s="154"/>
      <c r="D42" s="159"/>
      <c r="E42" s="159"/>
      <c r="F42" s="159"/>
      <c r="G42" s="159"/>
      <c r="H42" s="159"/>
      <c r="I42" s="159"/>
      <c r="J42" s="159"/>
      <c r="K42" s="159"/>
      <c r="L42" s="159"/>
      <c r="M42" s="159"/>
      <c r="N42" s="159"/>
      <c r="O42" s="159"/>
      <c r="P42" s="159"/>
      <c r="Q42" s="155"/>
      <c r="R42" s="155"/>
      <c r="S42" s="160"/>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5" customFormat="1" ht="21" customHeight="1">
      <c r="A43" s="161"/>
      <c r="B43" s="161"/>
      <c r="C43" s="161"/>
      <c r="D43" s="162"/>
      <c r="E43" s="162"/>
      <c r="F43" s="162"/>
      <c r="G43" s="162"/>
      <c r="H43" s="162"/>
      <c r="I43" s="162"/>
      <c r="J43" s="162"/>
      <c r="K43" s="162"/>
      <c r="L43" s="162"/>
      <c r="M43" s="162"/>
      <c r="N43" s="162"/>
      <c r="O43" s="162"/>
      <c r="P43" s="162"/>
      <c r="Q43" s="163"/>
      <c r="R43" s="163"/>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row>
    <row r="44" spans="1:18" s="165" customFormat="1" ht="21" customHeight="1">
      <c r="A44" s="166" t="s">
        <v>19</v>
      </c>
      <c r="B44" s="167" t="s">
        <v>52</v>
      </c>
      <c r="C44" s="167"/>
      <c r="D44" s="167"/>
      <c r="E44" s="167"/>
      <c r="F44" s="167"/>
      <c r="G44" s="167"/>
      <c r="H44" s="167"/>
      <c r="I44" s="167"/>
      <c r="J44" s="167"/>
      <c r="K44" s="167"/>
      <c r="L44" s="167"/>
      <c r="M44" s="167"/>
      <c r="N44" s="167"/>
      <c r="O44" s="167"/>
      <c r="P44" s="167"/>
      <c r="Q44" s="168"/>
      <c r="R44" s="168"/>
    </row>
    <row r="45" spans="1:18" s="165" customFormat="1" ht="21" customHeight="1">
      <c r="A45" s="166"/>
      <c r="B45" s="167" t="s">
        <v>57</v>
      </c>
      <c r="C45" s="167"/>
      <c r="D45" s="167"/>
      <c r="E45" s="167"/>
      <c r="F45" s="167"/>
      <c r="G45" s="167"/>
      <c r="H45" s="167"/>
      <c r="I45" s="167"/>
      <c r="J45" s="167"/>
      <c r="K45" s="167"/>
      <c r="L45" s="167"/>
      <c r="M45" s="167"/>
      <c r="N45" s="167"/>
      <c r="O45" s="167"/>
      <c r="P45" s="167"/>
      <c r="Q45" s="168"/>
      <c r="R45" s="168"/>
    </row>
    <row r="46" spans="1:18" s="165" customFormat="1" ht="21" customHeight="1">
      <c r="A46" s="169" t="s">
        <v>20</v>
      </c>
      <c r="B46" s="165" t="s">
        <v>87</v>
      </c>
      <c r="D46" s="167"/>
      <c r="E46" s="167"/>
      <c r="F46" s="167"/>
      <c r="G46" s="167"/>
      <c r="H46" s="167"/>
      <c r="I46" s="167"/>
      <c r="J46" s="167"/>
      <c r="K46" s="167"/>
      <c r="L46" s="167"/>
      <c r="M46" s="167"/>
      <c r="N46" s="167"/>
      <c r="O46" s="167"/>
      <c r="P46" s="167"/>
      <c r="Q46" s="167"/>
      <c r="R46" s="167"/>
    </row>
    <row r="47" spans="2:18" s="165" customFormat="1" ht="21" customHeight="1">
      <c r="B47" s="165" t="s">
        <v>88</v>
      </c>
      <c r="D47" s="167"/>
      <c r="E47" s="167"/>
      <c r="F47" s="167"/>
      <c r="G47" s="167"/>
      <c r="H47" s="167"/>
      <c r="I47" s="167"/>
      <c r="J47" s="167"/>
      <c r="K47" s="167"/>
      <c r="L47" s="167"/>
      <c r="M47" s="167"/>
      <c r="N47" s="167"/>
      <c r="O47" s="167"/>
      <c r="P47" s="167"/>
      <c r="Q47" s="170"/>
      <c r="R47" s="170"/>
    </row>
    <row r="48" spans="1:16" s="165" customFormat="1" ht="21" customHeight="1">
      <c r="A48" s="166" t="s">
        <v>21</v>
      </c>
      <c r="B48" s="167" t="s">
        <v>23</v>
      </c>
      <c r="C48" s="167"/>
      <c r="D48" s="167"/>
      <c r="E48" s="167"/>
      <c r="F48" s="167"/>
      <c r="G48" s="167"/>
      <c r="H48" s="167"/>
      <c r="I48" s="166"/>
      <c r="J48" s="167"/>
      <c r="K48" s="171"/>
      <c r="L48" s="167"/>
      <c r="M48" s="167"/>
      <c r="N48" s="167"/>
      <c r="O48" s="167"/>
      <c r="P48" s="167"/>
    </row>
    <row r="49" spans="1:171" s="165" customFormat="1" ht="21" customHeight="1">
      <c r="A49" s="166" t="s">
        <v>22</v>
      </c>
      <c r="B49" s="172" t="s">
        <v>54</v>
      </c>
      <c r="C49" s="167"/>
      <c r="D49" s="167"/>
      <c r="E49" s="167"/>
      <c r="F49" s="167"/>
      <c r="G49" s="167"/>
      <c r="H49" s="171"/>
      <c r="I49" s="167"/>
      <c r="J49" s="167"/>
      <c r="K49" s="171"/>
      <c r="L49" s="167"/>
      <c r="M49" s="171"/>
      <c r="N49" s="167"/>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row>
    <row r="50" spans="1:171" s="165" customFormat="1" ht="21" customHeight="1">
      <c r="A50" s="173" t="s">
        <v>25</v>
      </c>
      <c r="B50" s="165" t="s">
        <v>36</v>
      </c>
      <c r="C50" s="167"/>
      <c r="D50" s="167"/>
      <c r="E50" s="167"/>
      <c r="F50" s="167"/>
      <c r="G50" s="167"/>
      <c r="H50" s="171"/>
      <c r="I50" s="166" t="s">
        <v>46</v>
      </c>
      <c r="J50" s="167"/>
      <c r="L50" s="171">
        <v>164</v>
      </c>
      <c r="M50" s="167" t="s">
        <v>47</v>
      </c>
      <c r="N50" s="167"/>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row>
    <row r="51" spans="1:18" s="165" customFormat="1" ht="21" customHeight="1">
      <c r="A51" s="173"/>
      <c r="B51" s="172"/>
      <c r="C51" s="167"/>
      <c r="D51" s="167"/>
      <c r="E51" s="167"/>
      <c r="F51" s="167"/>
      <c r="G51" s="167"/>
      <c r="H51" s="167"/>
      <c r="I51" s="167" t="s">
        <v>85</v>
      </c>
      <c r="J51" s="167"/>
      <c r="L51" s="171" t="s">
        <v>100</v>
      </c>
      <c r="M51" s="167" t="s">
        <v>47</v>
      </c>
      <c r="N51" s="167"/>
      <c r="O51" s="167"/>
      <c r="P51" s="167"/>
      <c r="Q51" s="168"/>
      <c r="R51" s="168"/>
    </row>
    <row r="52" spans="1:18" s="165" customFormat="1" ht="21" customHeight="1">
      <c r="A52" s="173"/>
      <c r="B52" s="172"/>
      <c r="C52" s="167"/>
      <c r="D52" s="167"/>
      <c r="E52" s="167"/>
      <c r="F52" s="167"/>
      <c r="G52" s="167"/>
      <c r="H52" s="167"/>
      <c r="I52" s="179" t="s">
        <v>90</v>
      </c>
      <c r="J52" s="167"/>
      <c r="L52" s="171">
        <v>53</v>
      </c>
      <c r="M52" s="167" t="s">
        <v>47</v>
      </c>
      <c r="N52" s="167"/>
      <c r="O52" s="167"/>
      <c r="P52" s="167"/>
      <c r="Q52" s="168"/>
      <c r="R52" s="168"/>
    </row>
    <row r="53" spans="1:18" s="165" customFormat="1" ht="21" customHeight="1">
      <c r="A53" s="166" t="s">
        <v>24</v>
      </c>
      <c r="B53" s="167" t="s">
        <v>56</v>
      </c>
      <c r="C53" s="167"/>
      <c r="D53" s="167"/>
      <c r="E53" s="167"/>
      <c r="F53" s="167"/>
      <c r="G53" s="167"/>
      <c r="H53" s="167"/>
      <c r="I53" s="167"/>
      <c r="J53" s="167"/>
      <c r="K53" s="167"/>
      <c r="L53" s="167"/>
      <c r="M53" s="167"/>
      <c r="N53" s="167"/>
      <c r="O53" s="167"/>
      <c r="P53" s="167"/>
      <c r="Q53" s="168"/>
      <c r="R53" s="168"/>
    </row>
    <row r="54" spans="1:18" s="165" customFormat="1" ht="21" customHeight="1">
      <c r="A54" s="173" t="s">
        <v>6</v>
      </c>
      <c r="B54" s="167" t="s">
        <v>89</v>
      </c>
      <c r="C54" s="167"/>
      <c r="D54" s="167"/>
      <c r="E54" s="167"/>
      <c r="F54" s="167"/>
      <c r="G54" s="167"/>
      <c r="H54" s="167"/>
      <c r="I54" s="167"/>
      <c r="J54" s="167"/>
      <c r="K54" s="167"/>
      <c r="L54" s="167"/>
      <c r="M54" s="167"/>
      <c r="N54" s="167"/>
      <c r="O54" s="167"/>
      <c r="P54" s="167"/>
      <c r="Q54" s="168"/>
      <c r="R54" s="168"/>
    </row>
    <row r="55" spans="1:18" s="165" customFormat="1" ht="21" customHeight="1">
      <c r="A55" s="173" t="s">
        <v>26</v>
      </c>
      <c r="B55" s="167" t="s">
        <v>64</v>
      </c>
      <c r="C55" s="167"/>
      <c r="D55" s="167"/>
      <c r="E55" s="167"/>
      <c r="F55" s="167"/>
      <c r="G55" s="167"/>
      <c r="H55" s="167"/>
      <c r="I55" s="167"/>
      <c r="J55" s="167"/>
      <c r="K55" s="167"/>
      <c r="L55" s="167"/>
      <c r="M55" s="167"/>
      <c r="N55" s="167"/>
      <c r="O55" s="167"/>
      <c r="P55" s="167"/>
      <c r="Q55" s="168"/>
      <c r="R55" s="168"/>
    </row>
    <row r="56" spans="1:18" s="165" customFormat="1" ht="21" customHeight="1">
      <c r="A56" s="173" t="s">
        <v>72</v>
      </c>
      <c r="B56" s="167" t="s">
        <v>86</v>
      </c>
      <c r="C56" s="167"/>
      <c r="D56" s="167"/>
      <c r="E56" s="167"/>
      <c r="F56" s="167"/>
      <c r="G56" s="167"/>
      <c r="H56" s="167"/>
      <c r="I56" s="167"/>
      <c r="J56" s="167"/>
      <c r="K56" s="167"/>
      <c r="L56" s="167"/>
      <c r="M56" s="167"/>
      <c r="N56" s="167"/>
      <c r="O56" s="167"/>
      <c r="P56" s="167"/>
      <c r="Q56" s="168"/>
      <c r="R56" s="168"/>
    </row>
    <row r="57" spans="1:18" s="165" customFormat="1" ht="21" customHeight="1">
      <c r="A57" s="166"/>
      <c r="C57" s="167"/>
      <c r="D57" s="167"/>
      <c r="E57" s="167"/>
      <c r="F57" s="167"/>
      <c r="G57" s="167"/>
      <c r="H57" s="167"/>
      <c r="I57" s="166"/>
      <c r="J57" s="167"/>
      <c r="K57" s="171"/>
      <c r="L57" s="167"/>
      <c r="O57" s="167"/>
      <c r="P57" s="167"/>
      <c r="Q57" s="168"/>
      <c r="R57" s="168"/>
    </row>
    <row r="58" spans="1:18" s="165" customFormat="1" ht="21" customHeight="1">
      <c r="A58" s="167"/>
      <c r="B58" s="167"/>
      <c r="C58" s="167"/>
      <c r="D58" s="167"/>
      <c r="E58" s="167"/>
      <c r="F58" s="167"/>
      <c r="G58" s="167"/>
      <c r="H58" s="171"/>
      <c r="I58" s="167"/>
      <c r="J58" s="167"/>
      <c r="K58" s="171"/>
      <c r="L58" s="167"/>
      <c r="O58" s="167"/>
      <c r="P58" s="167"/>
      <c r="Q58" s="168"/>
      <c r="R58" s="168"/>
    </row>
    <row r="59" spans="1:171" s="165" customFormat="1" ht="21" customHeight="1">
      <c r="A59" s="166"/>
      <c r="B59" s="167"/>
      <c r="C59" s="167"/>
      <c r="D59" s="167"/>
      <c r="E59" s="167"/>
      <c r="F59" s="167"/>
      <c r="G59" s="167"/>
      <c r="H59" s="171"/>
      <c r="I59" s="167"/>
      <c r="J59" s="167"/>
      <c r="K59" s="171"/>
      <c r="L59" s="167"/>
      <c r="M59" s="167"/>
      <c r="N59" s="167"/>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164"/>
      <c r="EJ59" s="164"/>
      <c r="EK59" s="164"/>
      <c r="EL59" s="164"/>
      <c r="EM59" s="164"/>
      <c r="EN59" s="164"/>
      <c r="EO59" s="164"/>
      <c r="EP59" s="164"/>
      <c r="EQ59" s="164"/>
      <c r="ER59" s="164"/>
      <c r="ES59" s="164"/>
      <c r="ET59" s="164"/>
      <c r="EU59" s="164"/>
      <c r="EV59" s="164"/>
      <c r="EW59" s="164"/>
      <c r="EX59" s="164"/>
      <c r="EY59" s="164"/>
      <c r="EZ59" s="164"/>
      <c r="FA59" s="164"/>
      <c r="FB59" s="164"/>
      <c r="FC59" s="164"/>
      <c r="FD59" s="164"/>
      <c r="FE59" s="164"/>
      <c r="FF59" s="164"/>
      <c r="FG59" s="164"/>
      <c r="FH59" s="164"/>
      <c r="FI59" s="164"/>
      <c r="FJ59" s="164"/>
      <c r="FK59" s="164"/>
      <c r="FL59" s="164"/>
      <c r="FM59" s="164"/>
      <c r="FN59" s="164"/>
      <c r="FO59" s="164"/>
    </row>
    <row r="60" spans="1:18" s="165" customFormat="1" ht="21" customHeight="1">
      <c r="A60" s="173"/>
      <c r="B60" s="172"/>
      <c r="C60" s="167"/>
      <c r="D60" s="167"/>
      <c r="E60" s="167"/>
      <c r="F60" s="167"/>
      <c r="G60" s="167"/>
      <c r="H60" s="167"/>
      <c r="I60" s="167"/>
      <c r="J60" s="167"/>
      <c r="K60" s="167"/>
      <c r="L60" s="167"/>
      <c r="O60" s="167"/>
      <c r="P60" s="167"/>
      <c r="Q60" s="167"/>
      <c r="R60" s="167"/>
    </row>
    <row r="61" spans="1:12" s="165" customFormat="1" ht="21" customHeight="1">
      <c r="A61" s="166"/>
      <c r="B61" s="167"/>
      <c r="C61" s="167"/>
      <c r="D61" s="167"/>
      <c r="E61" s="167"/>
      <c r="F61" s="167"/>
      <c r="G61" s="167"/>
      <c r="H61" s="167"/>
      <c r="I61" s="167"/>
      <c r="J61" s="167"/>
      <c r="K61" s="167"/>
      <c r="L61" s="167"/>
    </row>
    <row r="62" spans="1:18" ht="21" customHeight="1">
      <c r="A62" s="173"/>
      <c r="B62" s="167"/>
      <c r="C62" s="167"/>
      <c r="D62" s="167"/>
      <c r="E62" s="167"/>
      <c r="F62" s="167"/>
      <c r="G62" s="167"/>
      <c r="H62" s="167"/>
      <c r="I62" s="167"/>
      <c r="J62" s="167"/>
      <c r="K62" s="167"/>
      <c r="L62" s="167"/>
      <c r="M62" s="174"/>
      <c r="N62" s="174"/>
      <c r="O62" s="174"/>
      <c r="P62" s="174"/>
      <c r="Q62" s="174"/>
      <c r="R62" s="174"/>
    </row>
    <row r="63" spans="1:18" ht="21" customHeight="1">
      <c r="A63" s="173"/>
      <c r="B63" s="167"/>
      <c r="C63" s="167"/>
      <c r="D63" s="167"/>
      <c r="E63" s="167"/>
      <c r="F63" s="167"/>
      <c r="G63" s="167"/>
      <c r="H63" s="167"/>
      <c r="I63" s="167"/>
      <c r="J63" s="167"/>
      <c r="K63" s="167"/>
      <c r="L63" s="167"/>
      <c r="M63" s="174"/>
      <c r="N63" s="174"/>
      <c r="O63" s="174"/>
      <c r="P63" s="174"/>
      <c r="Q63" s="174"/>
      <c r="R63" s="174"/>
    </row>
    <row r="64" spans="1:18" ht="21" customHeight="1">
      <c r="A64" s="173"/>
      <c r="B64" s="172"/>
      <c r="C64" s="174"/>
      <c r="D64" s="174"/>
      <c r="E64" s="174"/>
      <c r="F64" s="174"/>
      <c r="G64" s="174"/>
      <c r="H64" s="174"/>
      <c r="I64" s="174"/>
      <c r="J64" s="174"/>
      <c r="K64" s="174"/>
      <c r="L64" s="174"/>
      <c r="M64" s="174"/>
      <c r="N64" s="174"/>
      <c r="O64" s="174"/>
      <c r="P64" s="174"/>
      <c r="Q64" s="174"/>
      <c r="R64" s="174"/>
    </row>
    <row r="65" spans="1:18" ht="21" customHeight="1">
      <c r="A65" s="174"/>
      <c r="B65" s="174"/>
      <c r="C65" s="174"/>
      <c r="D65" s="174"/>
      <c r="E65" s="174"/>
      <c r="F65" s="174"/>
      <c r="G65" s="174"/>
      <c r="H65" s="174"/>
      <c r="I65" s="174"/>
      <c r="J65" s="174"/>
      <c r="K65" s="174"/>
      <c r="L65" s="174"/>
      <c r="M65" s="174"/>
      <c r="N65" s="174"/>
      <c r="O65" s="174"/>
      <c r="P65" s="174"/>
      <c r="Q65" s="174"/>
      <c r="R65" s="174"/>
    </row>
    <row r="66" spans="1:18" ht="21" customHeight="1">
      <c r="A66" s="174"/>
      <c r="B66" s="174"/>
      <c r="C66" s="174"/>
      <c r="D66" s="174"/>
      <c r="E66" s="174"/>
      <c r="F66" s="174"/>
      <c r="G66" s="174"/>
      <c r="H66" s="174"/>
      <c r="I66" s="174"/>
      <c r="J66" s="174"/>
      <c r="K66" s="174"/>
      <c r="L66" s="174"/>
      <c r="M66" s="174"/>
      <c r="N66" s="174"/>
      <c r="O66" s="174"/>
      <c r="P66" s="174"/>
      <c r="Q66" s="174"/>
      <c r="R66" s="174"/>
    </row>
    <row r="67" spans="1:18" ht="21" customHeight="1">
      <c r="A67" s="174"/>
      <c r="B67" s="174"/>
      <c r="C67" s="174"/>
      <c r="D67" s="174"/>
      <c r="E67" s="174"/>
      <c r="F67" s="174"/>
      <c r="G67" s="174"/>
      <c r="H67" s="174"/>
      <c r="I67" s="174"/>
      <c r="J67" s="174"/>
      <c r="K67" s="174"/>
      <c r="L67" s="174"/>
      <c r="M67" s="174"/>
      <c r="N67" s="174"/>
      <c r="O67" s="174"/>
      <c r="P67" s="174"/>
      <c r="Q67" s="174"/>
      <c r="R67" s="174"/>
    </row>
    <row r="68" spans="1:18" ht="21" customHeight="1">
      <c r="A68" s="174"/>
      <c r="B68" s="174"/>
      <c r="C68" s="174"/>
      <c r="D68" s="174"/>
      <c r="E68" s="174"/>
      <c r="F68" s="174"/>
      <c r="G68" s="174"/>
      <c r="H68" s="174"/>
      <c r="I68" s="174"/>
      <c r="J68" s="174"/>
      <c r="K68" s="174"/>
      <c r="L68" s="174"/>
      <c r="M68" s="174"/>
      <c r="N68" s="174"/>
      <c r="O68" s="174"/>
      <c r="P68" s="174"/>
      <c r="Q68" s="174"/>
      <c r="R68" s="174"/>
    </row>
    <row r="69" spans="1:18" ht="21" customHeight="1">
      <c r="A69" s="174"/>
      <c r="B69" s="174"/>
      <c r="C69" s="174"/>
      <c r="D69" s="174"/>
      <c r="E69" s="174"/>
      <c r="F69" s="174"/>
      <c r="G69" s="174"/>
      <c r="H69" s="174"/>
      <c r="I69" s="174"/>
      <c r="J69" s="174"/>
      <c r="K69" s="174"/>
      <c r="L69" s="174"/>
      <c r="M69" s="174"/>
      <c r="N69" s="174"/>
      <c r="O69" s="174"/>
      <c r="P69" s="174"/>
      <c r="Q69" s="174"/>
      <c r="R69" s="174"/>
    </row>
    <row r="70" spans="1:18" ht="21" customHeight="1">
      <c r="A70" s="174"/>
      <c r="B70" s="174"/>
      <c r="C70" s="174"/>
      <c r="D70" s="174"/>
      <c r="E70" s="174"/>
      <c r="F70" s="174"/>
      <c r="G70" s="174"/>
      <c r="H70" s="174"/>
      <c r="I70" s="174"/>
      <c r="J70" s="174"/>
      <c r="K70" s="174"/>
      <c r="L70" s="174"/>
      <c r="M70" s="174"/>
      <c r="N70" s="174"/>
      <c r="O70" s="174"/>
      <c r="P70" s="174"/>
      <c r="Q70" s="174"/>
      <c r="R70" s="174"/>
    </row>
    <row r="71" spans="1:18" ht="21" customHeight="1">
      <c r="A71" s="174"/>
      <c r="B71" s="174"/>
      <c r="C71" s="174"/>
      <c r="D71" s="174"/>
      <c r="E71" s="174"/>
      <c r="F71" s="174"/>
      <c r="G71" s="174"/>
      <c r="H71" s="174"/>
      <c r="I71" s="174"/>
      <c r="J71" s="174"/>
      <c r="K71" s="174"/>
      <c r="L71" s="174"/>
      <c r="M71" s="174"/>
      <c r="N71" s="174"/>
      <c r="O71" s="174"/>
      <c r="P71" s="174"/>
      <c r="Q71" s="174"/>
      <c r="R71" s="174"/>
    </row>
    <row r="72" spans="1:18" ht="21" customHeight="1">
      <c r="A72" s="174"/>
      <c r="B72" s="174"/>
      <c r="C72" s="174"/>
      <c r="D72" s="174"/>
      <c r="E72" s="174"/>
      <c r="F72" s="174"/>
      <c r="G72" s="174"/>
      <c r="H72" s="174"/>
      <c r="I72" s="174"/>
      <c r="J72" s="174"/>
      <c r="K72" s="174"/>
      <c r="L72" s="174"/>
      <c r="M72" s="174"/>
      <c r="N72" s="174"/>
      <c r="O72" s="174"/>
      <c r="P72" s="174"/>
      <c r="Q72" s="174"/>
      <c r="R72" s="174"/>
    </row>
    <row r="73" spans="1:18" ht="21" customHeight="1">
      <c r="A73" s="174"/>
      <c r="B73" s="174"/>
      <c r="C73" s="174"/>
      <c r="D73" s="174"/>
      <c r="E73" s="174"/>
      <c r="F73" s="174"/>
      <c r="G73" s="174"/>
      <c r="H73" s="174"/>
      <c r="I73" s="174"/>
      <c r="J73" s="174"/>
      <c r="K73" s="174"/>
      <c r="L73" s="174"/>
      <c r="M73" s="174"/>
      <c r="N73" s="174"/>
      <c r="O73" s="174"/>
      <c r="P73" s="174"/>
      <c r="Q73" s="174"/>
      <c r="R73" s="174"/>
    </row>
    <row r="74" spans="1:18" ht="21" customHeight="1">
      <c r="A74" s="174"/>
      <c r="B74" s="174"/>
      <c r="C74" s="174"/>
      <c r="D74" s="174"/>
      <c r="E74" s="174"/>
      <c r="F74" s="174"/>
      <c r="G74" s="174"/>
      <c r="H74" s="174"/>
      <c r="I74" s="174"/>
      <c r="J74" s="174"/>
      <c r="K74" s="174"/>
      <c r="L74" s="174"/>
      <c r="M74" s="174"/>
      <c r="N74" s="174"/>
      <c r="O74" s="174"/>
      <c r="P74" s="174"/>
      <c r="Q74" s="174"/>
      <c r="R74" s="174"/>
    </row>
    <row r="75" spans="1:18" ht="21" customHeight="1">
      <c r="A75" s="174"/>
      <c r="B75" s="174"/>
      <c r="C75" s="174"/>
      <c r="D75" s="174"/>
      <c r="E75" s="174"/>
      <c r="F75" s="174"/>
      <c r="G75" s="174"/>
      <c r="H75" s="174"/>
      <c r="I75" s="174"/>
      <c r="J75" s="174"/>
      <c r="K75" s="174"/>
      <c r="L75" s="174"/>
      <c r="M75" s="174"/>
      <c r="N75" s="174"/>
      <c r="O75" s="174"/>
      <c r="P75" s="174"/>
      <c r="Q75" s="174"/>
      <c r="R75" s="174"/>
    </row>
    <row r="76" spans="1:18" ht="12.75">
      <c r="A76" s="174"/>
      <c r="B76" s="174"/>
      <c r="C76" s="174"/>
      <c r="D76" s="174"/>
      <c r="E76" s="174"/>
      <c r="F76" s="174"/>
      <c r="G76" s="174"/>
      <c r="H76" s="174"/>
      <c r="I76" s="174"/>
      <c r="J76" s="174"/>
      <c r="K76" s="174"/>
      <c r="L76" s="174"/>
      <c r="M76" s="174"/>
      <c r="N76" s="174"/>
      <c r="O76" s="174"/>
      <c r="P76" s="174"/>
      <c r="Q76" s="174"/>
      <c r="R76" s="174"/>
    </row>
    <row r="77" spans="1:18" ht="12.75">
      <c r="A77" s="174"/>
      <c r="B77" s="174"/>
      <c r="C77" s="174"/>
      <c r="D77" s="174"/>
      <c r="E77" s="174"/>
      <c r="F77" s="174"/>
      <c r="G77" s="174"/>
      <c r="H77" s="174"/>
      <c r="I77" s="174"/>
      <c r="J77" s="174"/>
      <c r="K77" s="174"/>
      <c r="L77" s="174"/>
      <c r="M77" s="174"/>
      <c r="N77" s="174"/>
      <c r="O77" s="174"/>
      <c r="P77" s="174"/>
      <c r="Q77" s="174"/>
      <c r="R77" s="174"/>
    </row>
    <row r="78" spans="1:18" ht="12.75">
      <c r="A78" s="174"/>
      <c r="B78" s="174"/>
      <c r="C78" s="174"/>
      <c r="D78" s="174"/>
      <c r="E78" s="174"/>
      <c r="F78" s="174"/>
      <c r="G78" s="174"/>
      <c r="H78" s="174"/>
      <c r="I78" s="174"/>
      <c r="J78" s="174"/>
      <c r="K78" s="174"/>
      <c r="L78" s="174"/>
      <c r="M78" s="174"/>
      <c r="N78" s="174"/>
      <c r="O78" s="174"/>
      <c r="P78" s="174"/>
      <c r="Q78" s="174"/>
      <c r="R78" s="174"/>
    </row>
    <row r="79" spans="1:18" ht="12.75">
      <c r="A79" s="174"/>
      <c r="B79" s="174"/>
      <c r="C79" s="174"/>
      <c r="D79" s="174"/>
      <c r="E79" s="174"/>
      <c r="F79" s="174"/>
      <c r="G79" s="174"/>
      <c r="H79" s="174"/>
      <c r="I79" s="174"/>
      <c r="J79" s="174"/>
      <c r="K79" s="174"/>
      <c r="L79" s="174"/>
      <c r="M79" s="174"/>
      <c r="N79" s="174"/>
      <c r="O79" s="174"/>
      <c r="P79" s="174"/>
      <c r="Q79" s="174"/>
      <c r="R79" s="174"/>
    </row>
    <row r="80" spans="1:18" ht="12.75">
      <c r="A80" s="174"/>
      <c r="B80" s="174"/>
      <c r="C80" s="174"/>
      <c r="D80" s="174"/>
      <c r="E80" s="174"/>
      <c r="F80" s="174"/>
      <c r="G80" s="174"/>
      <c r="H80" s="174"/>
      <c r="I80" s="174"/>
      <c r="J80" s="174"/>
      <c r="K80" s="174"/>
      <c r="L80" s="174"/>
      <c r="M80" s="174"/>
      <c r="N80" s="174"/>
      <c r="O80" s="174"/>
      <c r="P80" s="174"/>
      <c r="Q80" s="174"/>
      <c r="R80" s="174"/>
    </row>
    <row r="81" spans="1:18" ht="12.75">
      <c r="A81" s="174"/>
      <c r="B81" s="174"/>
      <c r="C81" s="174"/>
      <c r="D81" s="174"/>
      <c r="E81" s="174"/>
      <c r="F81" s="174"/>
      <c r="G81" s="174"/>
      <c r="H81" s="174"/>
      <c r="I81" s="174"/>
      <c r="J81" s="174"/>
      <c r="K81" s="174"/>
      <c r="L81" s="174"/>
      <c r="M81" s="174"/>
      <c r="N81" s="174"/>
      <c r="O81" s="174"/>
      <c r="P81" s="174"/>
      <c r="Q81" s="174"/>
      <c r="R81" s="174"/>
    </row>
    <row r="82" spans="1:18" ht="12.75">
      <c r="A82" s="174"/>
      <c r="B82" s="174"/>
      <c r="C82" s="174"/>
      <c r="D82" s="174"/>
      <c r="E82" s="174"/>
      <c r="F82" s="174"/>
      <c r="G82" s="174"/>
      <c r="H82" s="174"/>
      <c r="I82" s="174"/>
      <c r="J82" s="174"/>
      <c r="K82" s="174"/>
      <c r="L82" s="174"/>
      <c r="M82" s="174"/>
      <c r="N82" s="174"/>
      <c r="O82" s="174"/>
      <c r="P82" s="174"/>
      <c r="Q82" s="174"/>
      <c r="R82" s="174"/>
    </row>
    <row r="83" spans="1:18" ht="12.75">
      <c r="A83" s="174"/>
      <c r="B83" s="174"/>
      <c r="C83" s="174"/>
      <c r="D83" s="174"/>
      <c r="E83" s="174"/>
      <c r="F83" s="174"/>
      <c r="G83" s="174"/>
      <c r="H83" s="174"/>
      <c r="I83" s="174"/>
      <c r="J83" s="174"/>
      <c r="K83" s="174"/>
      <c r="L83" s="174"/>
      <c r="M83" s="174"/>
      <c r="N83" s="174"/>
      <c r="O83" s="174"/>
      <c r="P83" s="174"/>
      <c r="Q83" s="174"/>
      <c r="R83" s="174"/>
    </row>
    <row r="84" spans="1:18" ht="12.75">
      <c r="A84" s="174"/>
      <c r="B84" s="174"/>
      <c r="C84" s="174"/>
      <c r="D84" s="174"/>
      <c r="E84" s="174"/>
      <c r="F84" s="174"/>
      <c r="G84" s="174"/>
      <c r="H84" s="174"/>
      <c r="I84" s="174"/>
      <c r="J84" s="174"/>
      <c r="K84" s="174"/>
      <c r="L84" s="174"/>
      <c r="M84" s="174"/>
      <c r="N84" s="174"/>
      <c r="O84" s="174"/>
      <c r="P84" s="174"/>
      <c r="Q84" s="174"/>
      <c r="R84" s="174"/>
    </row>
    <row r="85" spans="1:18" ht="12.75">
      <c r="A85" s="174"/>
      <c r="B85" s="174"/>
      <c r="C85" s="174"/>
      <c r="D85" s="174"/>
      <c r="E85" s="174"/>
      <c r="F85" s="174"/>
      <c r="G85" s="174"/>
      <c r="H85" s="174"/>
      <c r="I85" s="174"/>
      <c r="J85" s="174"/>
      <c r="K85" s="174"/>
      <c r="L85" s="174"/>
      <c r="M85" s="174"/>
      <c r="N85" s="174"/>
      <c r="O85" s="174"/>
      <c r="P85" s="174"/>
      <c r="Q85" s="174"/>
      <c r="R85" s="174"/>
    </row>
    <row r="86" spans="1:18" ht="12.75">
      <c r="A86" s="174"/>
      <c r="B86" s="174"/>
      <c r="C86" s="174"/>
      <c r="D86" s="174"/>
      <c r="E86" s="174"/>
      <c r="F86" s="174"/>
      <c r="G86" s="174"/>
      <c r="H86" s="174"/>
      <c r="I86" s="174"/>
      <c r="J86" s="174"/>
      <c r="K86" s="174"/>
      <c r="L86" s="174"/>
      <c r="M86" s="174"/>
      <c r="N86" s="174"/>
      <c r="O86" s="174"/>
      <c r="P86" s="174"/>
      <c r="Q86" s="174"/>
      <c r="R86" s="174"/>
    </row>
    <row r="87" spans="1:18" ht="12.75">
      <c r="A87" s="174"/>
      <c r="B87" s="174"/>
      <c r="C87" s="174"/>
      <c r="D87" s="174"/>
      <c r="E87" s="174"/>
      <c r="F87" s="174"/>
      <c r="G87" s="174"/>
      <c r="H87" s="174"/>
      <c r="I87" s="174"/>
      <c r="J87" s="174"/>
      <c r="K87" s="174"/>
      <c r="L87" s="174"/>
      <c r="M87" s="174"/>
      <c r="N87" s="174"/>
      <c r="O87" s="174"/>
      <c r="P87" s="174"/>
      <c r="Q87" s="174"/>
      <c r="R87" s="174"/>
    </row>
    <row r="88" spans="1:18" ht="12.75">
      <c r="A88" s="174"/>
      <c r="B88" s="174"/>
      <c r="C88" s="174"/>
      <c r="D88" s="174"/>
      <c r="E88" s="174"/>
      <c r="F88" s="174"/>
      <c r="G88" s="174"/>
      <c r="H88" s="174"/>
      <c r="I88" s="174"/>
      <c r="J88" s="174"/>
      <c r="K88" s="174"/>
      <c r="L88" s="174"/>
      <c r="M88" s="174"/>
      <c r="N88" s="174"/>
      <c r="O88" s="174"/>
      <c r="P88" s="174"/>
      <c r="Q88" s="174"/>
      <c r="R88" s="174"/>
    </row>
    <row r="89" spans="1:18" ht="12.75">
      <c r="A89" s="174"/>
      <c r="B89" s="174"/>
      <c r="C89" s="174"/>
      <c r="D89" s="174"/>
      <c r="E89" s="174"/>
      <c r="F89" s="174"/>
      <c r="G89" s="174"/>
      <c r="H89" s="174"/>
      <c r="I89" s="174"/>
      <c r="J89" s="174"/>
      <c r="K89" s="174"/>
      <c r="L89" s="174"/>
      <c r="M89" s="174"/>
      <c r="N89" s="174"/>
      <c r="O89" s="174"/>
      <c r="P89" s="174"/>
      <c r="Q89" s="174"/>
      <c r="R89" s="174"/>
    </row>
    <row r="90" spans="1:18" ht="12.75">
      <c r="A90" s="174"/>
      <c r="B90" s="174"/>
      <c r="C90" s="174"/>
      <c r="D90" s="174"/>
      <c r="E90" s="174"/>
      <c r="F90" s="174"/>
      <c r="G90" s="174"/>
      <c r="H90" s="174"/>
      <c r="I90" s="174"/>
      <c r="J90" s="174"/>
      <c r="K90" s="174"/>
      <c r="L90" s="174"/>
      <c r="M90" s="174"/>
      <c r="N90" s="174"/>
      <c r="O90" s="174"/>
      <c r="P90" s="174"/>
      <c r="Q90" s="174"/>
      <c r="R90" s="174"/>
    </row>
    <row r="91" spans="1:18" ht="12.75">
      <c r="A91" s="174"/>
      <c r="B91" s="174"/>
      <c r="C91" s="174"/>
      <c r="D91" s="174"/>
      <c r="E91" s="174"/>
      <c r="F91" s="174"/>
      <c r="G91" s="174"/>
      <c r="H91" s="174"/>
      <c r="I91" s="174"/>
      <c r="J91" s="174"/>
      <c r="K91" s="174"/>
      <c r="L91" s="174"/>
      <c r="M91" s="174"/>
      <c r="N91" s="174"/>
      <c r="O91" s="174"/>
      <c r="P91" s="174"/>
      <c r="Q91" s="174"/>
      <c r="R91" s="174"/>
    </row>
    <row r="92" spans="1:18" ht="12.75">
      <c r="A92" s="174"/>
      <c r="B92" s="174"/>
      <c r="C92" s="174"/>
      <c r="D92" s="174"/>
      <c r="E92" s="174"/>
      <c r="F92" s="174"/>
      <c r="G92" s="174"/>
      <c r="H92" s="174"/>
      <c r="I92" s="174"/>
      <c r="J92" s="174"/>
      <c r="K92" s="174"/>
      <c r="L92" s="174"/>
      <c r="M92" s="174"/>
      <c r="N92" s="174"/>
      <c r="O92" s="174"/>
      <c r="P92" s="174"/>
      <c r="Q92" s="174"/>
      <c r="R92" s="174"/>
    </row>
    <row r="93" spans="1:18" ht="12.75">
      <c r="A93" s="174"/>
      <c r="B93" s="174"/>
      <c r="C93" s="174"/>
      <c r="D93" s="174"/>
      <c r="E93" s="174"/>
      <c r="F93" s="174"/>
      <c r="G93" s="174"/>
      <c r="H93" s="174"/>
      <c r="I93" s="174"/>
      <c r="J93" s="174"/>
      <c r="K93" s="174"/>
      <c r="L93" s="174"/>
      <c r="M93" s="174"/>
      <c r="N93" s="174"/>
      <c r="O93" s="174"/>
      <c r="P93" s="174"/>
      <c r="Q93" s="174"/>
      <c r="R93" s="174"/>
    </row>
    <row r="94" spans="1:18" ht="12.75">
      <c r="A94" s="174"/>
      <c r="B94" s="174"/>
      <c r="C94" s="174"/>
      <c r="D94" s="174"/>
      <c r="E94" s="174"/>
      <c r="F94" s="174"/>
      <c r="G94" s="174"/>
      <c r="H94" s="174"/>
      <c r="I94" s="174"/>
      <c r="J94" s="174"/>
      <c r="K94" s="174"/>
      <c r="L94" s="174"/>
      <c r="M94" s="174"/>
      <c r="N94" s="174"/>
      <c r="O94" s="174"/>
      <c r="P94" s="174"/>
      <c r="Q94" s="174"/>
      <c r="R94" s="174"/>
    </row>
    <row r="95" spans="1:18" ht="12.75">
      <c r="A95" s="174"/>
      <c r="B95" s="174"/>
      <c r="C95" s="174"/>
      <c r="D95" s="174"/>
      <c r="E95" s="174"/>
      <c r="F95" s="174"/>
      <c r="G95" s="174"/>
      <c r="H95" s="174"/>
      <c r="I95" s="174"/>
      <c r="J95" s="174"/>
      <c r="K95" s="174"/>
      <c r="L95" s="174"/>
      <c r="M95" s="174"/>
      <c r="N95" s="174"/>
      <c r="O95" s="174"/>
      <c r="P95" s="174"/>
      <c r="Q95" s="174"/>
      <c r="R95" s="174"/>
    </row>
    <row r="96" spans="1:18" ht="12.75">
      <c r="A96" s="174"/>
      <c r="B96" s="174"/>
      <c r="C96" s="174"/>
      <c r="D96" s="174"/>
      <c r="E96" s="174"/>
      <c r="F96" s="174"/>
      <c r="G96" s="174"/>
      <c r="H96" s="174"/>
      <c r="I96" s="174"/>
      <c r="J96" s="174"/>
      <c r="K96" s="174"/>
      <c r="L96" s="174"/>
      <c r="M96" s="174"/>
      <c r="N96" s="174"/>
      <c r="O96" s="174"/>
      <c r="P96" s="174"/>
      <c r="Q96" s="174"/>
      <c r="R96" s="174"/>
    </row>
    <row r="97" spans="172:256" s="174" customFormat="1" ht="12.75">
      <c r="FP97" s="175"/>
      <c r="FQ97" s="175"/>
      <c r="FR97" s="175"/>
      <c r="FS97" s="175"/>
      <c r="FT97" s="175"/>
      <c r="FU97" s="175"/>
      <c r="FV97" s="175"/>
      <c r="FW97" s="175"/>
      <c r="FX97" s="175"/>
      <c r="FY97" s="175"/>
      <c r="FZ97" s="175"/>
      <c r="GA97" s="175"/>
      <c r="GB97" s="175"/>
      <c r="GC97" s="175"/>
      <c r="GD97" s="175"/>
      <c r="GE97" s="175"/>
      <c r="GF97" s="175"/>
      <c r="GG97" s="175"/>
      <c r="GH97" s="175"/>
      <c r="GI97" s="175"/>
      <c r="GJ97" s="175"/>
      <c r="GK97" s="175"/>
      <c r="GL97" s="175"/>
      <c r="GM97" s="175"/>
      <c r="GN97" s="175"/>
      <c r="GO97" s="175"/>
      <c r="GP97" s="175"/>
      <c r="GQ97" s="175"/>
      <c r="GR97" s="175"/>
      <c r="GS97" s="175"/>
      <c r="GT97" s="175"/>
      <c r="GU97" s="175"/>
      <c r="GV97" s="175"/>
      <c r="GW97" s="175"/>
      <c r="GX97" s="175"/>
      <c r="GY97" s="175"/>
      <c r="GZ97" s="175"/>
      <c r="HA97" s="175"/>
      <c r="HB97" s="175"/>
      <c r="HC97" s="175"/>
      <c r="HD97" s="175"/>
      <c r="HE97" s="175"/>
      <c r="HF97" s="175"/>
      <c r="HG97" s="175"/>
      <c r="HH97" s="175"/>
      <c r="HI97" s="175"/>
      <c r="HJ97" s="175"/>
      <c r="HK97" s="175"/>
      <c r="HL97" s="175"/>
      <c r="HM97" s="175"/>
      <c r="HN97" s="175"/>
      <c r="HO97" s="175"/>
      <c r="HP97" s="175"/>
      <c r="HQ97" s="175"/>
      <c r="HR97" s="175"/>
      <c r="HS97" s="175"/>
      <c r="HT97" s="175"/>
      <c r="HU97" s="175"/>
      <c r="HV97" s="175"/>
      <c r="HW97" s="175"/>
      <c r="HX97" s="175"/>
      <c r="HY97" s="175"/>
      <c r="HZ97" s="175"/>
      <c r="IA97" s="175"/>
      <c r="IB97" s="175"/>
      <c r="IC97" s="175"/>
      <c r="ID97" s="175"/>
      <c r="IE97" s="175"/>
      <c r="IF97" s="175"/>
      <c r="IG97" s="175"/>
      <c r="IH97" s="175"/>
      <c r="II97" s="175"/>
      <c r="IJ97" s="175"/>
      <c r="IK97" s="175"/>
      <c r="IL97" s="175"/>
      <c r="IM97" s="175"/>
      <c r="IN97" s="175"/>
      <c r="IO97" s="175"/>
      <c r="IP97" s="175"/>
      <c r="IQ97" s="175"/>
      <c r="IR97" s="175"/>
      <c r="IS97" s="175"/>
      <c r="IT97" s="175"/>
      <c r="IU97" s="175"/>
      <c r="IV97" s="175"/>
    </row>
    <row r="98" spans="172:256" s="174" customFormat="1" ht="12.75">
      <c r="FP98" s="175"/>
      <c r="FQ98" s="175"/>
      <c r="FR98" s="175"/>
      <c r="FS98" s="175"/>
      <c r="FT98" s="175"/>
      <c r="FU98" s="175"/>
      <c r="FV98" s="175"/>
      <c r="FW98" s="175"/>
      <c r="FX98" s="175"/>
      <c r="FY98" s="175"/>
      <c r="FZ98" s="175"/>
      <c r="GA98" s="175"/>
      <c r="GB98" s="175"/>
      <c r="GC98" s="175"/>
      <c r="GD98" s="175"/>
      <c r="GE98" s="175"/>
      <c r="GF98" s="175"/>
      <c r="GG98" s="175"/>
      <c r="GH98" s="175"/>
      <c r="GI98" s="175"/>
      <c r="GJ98" s="175"/>
      <c r="GK98" s="175"/>
      <c r="GL98" s="175"/>
      <c r="GM98" s="175"/>
      <c r="GN98" s="175"/>
      <c r="GO98" s="175"/>
      <c r="GP98" s="175"/>
      <c r="GQ98" s="175"/>
      <c r="GR98" s="175"/>
      <c r="GS98" s="175"/>
      <c r="GT98" s="175"/>
      <c r="GU98" s="175"/>
      <c r="GV98" s="175"/>
      <c r="GW98" s="175"/>
      <c r="GX98" s="175"/>
      <c r="GY98" s="175"/>
      <c r="GZ98" s="175"/>
      <c r="HA98" s="175"/>
      <c r="HB98" s="175"/>
      <c r="HC98" s="175"/>
      <c r="HD98" s="175"/>
      <c r="HE98" s="175"/>
      <c r="HF98" s="175"/>
      <c r="HG98" s="175"/>
      <c r="HH98" s="175"/>
      <c r="HI98" s="175"/>
      <c r="HJ98" s="175"/>
      <c r="HK98" s="175"/>
      <c r="HL98" s="175"/>
      <c r="HM98" s="175"/>
      <c r="HN98" s="175"/>
      <c r="HO98" s="175"/>
      <c r="HP98" s="175"/>
      <c r="HQ98" s="175"/>
      <c r="HR98" s="175"/>
      <c r="HS98" s="175"/>
      <c r="HT98" s="175"/>
      <c r="HU98" s="175"/>
      <c r="HV98" s="175"/>
      <c r="HW98" s="175"/>
      <c r="HX98" s="175"/>
      <c r="HY98" s="175"/>
      <c r="HZ98" s="175"/>
      <c r="IA98" s="175"/>
      <c r="IB98" s="175"/>
      <c r="IC98" s="175"/>
      <c r="ID98" s="175"/>
      <c r="IE98" s="175"/>
      <c r="IF98" s="175"/>
      <c r="IG98" s="175"/>
      <c r="IH98" s="175"/>
      <c r="II98" s="175"/>
      <c r="IJ98" s="175"/>
      <c r="IK98" s="175"/>
      <c r="IL98" s="175"/>
      <c r="IM98" s="175"/>
      <c r="IN98" s="175"/>
      <c r="IO98" s="175"/>
      <c r="IP98" s="175"/>
      <c r="IQ98" s="175"/>
      <c r="IR98" s="175"/>
      <c r="IS98" s="175"/>
      <c r="IT98" s="175"/>
      <c r="IU98" s="175"/>
      <c r="IV98" s="175"/>
    </row>
    <row r="99" spans="172:256" s="174" customFormat="1" ht="12.75">
      <c r="FP99" s="175"/>
      <c r="FQ99" s="175"/>
      <c r="FR99" s="175"/>
      <c r="FS99" s="175"/>
      <c r="FT99" s="175"/>
      <c r="FU99" s="175"/>
      <c r="FV99" s="175"/>
      <c r="FW99" s="175"/>
      <c r="FX99" s="175"/>
      <c r="FY99" s="175"/>
      <c r="FZ99" s="175"/>
      <c r="GA99" s="175"/>
      <c r="GB99" s="175"/>
      <c r="GC99" s="175"/>
      <c r="GD99" s="175"/>
      <c r="GE99" s="175"/>
      <c r="GF99" s="175"/>
      <c r="GG99" s="175"/>
      <c r="GH99" s="175"/>
      <c r="GI99" s="175"/>
      <c r="GJ99" s="175"/>
      <c r="GK99" s="175"/>
      <c r="GL99" s="175"/>
      <c r="GM99" s="175"/>
      <c r="GN99" s="175"/>
      <c r="GO99" s="175"/>
      <c r="GP99" s="175"/>
      <c r="GQ99" s="175"/>
      <c r="GR99" s="175"/>
      <c r="GS99" s="175"/>
      <c r="GT99" s="175"/>
      <c r="GU99" s="175"/>
      <c r="GV99" s="175"/>
      <c r="GW99" s="175"/>
      <c r="GX99" s="175"/>
      <c r="GY99" s="175"/>
      <c r="GZ99" s="175"/>
      <c r="HA99" s="175"/>
      <c r="HB99" s="175"/>
      <c r="HC99" s="175"/>
      <c r="HD99" s="175"/>
      <c r="HE99" s="175"/>
      <c r="HF99" s="175"/>
      <c r="HG99" s="175"/>
      <c r="HH99" s="175"/>
      <c r="HI99" s="175"/>
      <c r="HJ99" s="175"/>
      <c r="HK99" s="175"/>
      <c r="HL99" s="175"/>
      <c r="HM99" s="175"/>
      <c r="HN99" s="175"/>
      <c r="HO99" s="175"/>
      <c r="HP99" s="175"/>
      <c r="HQ99" s="175"/>
      <c r="HR99" s="175"/>
      <c r="HS99" s="175"/>
      <c r="HT99" s="175"/>
      <c r="HU99" s="175"/>
      <c r="HV99" s="175"/>
      <c r="HW99" s="175"/>
      <c r="HX99" s="175"/>
      <c r="HY99" s="175"/>
      <c r="HZ99" s="175"/>
      <c r="IA99" s="175"/>
      <c r="IB99" s="175"/>
      <c r="IC99" s="175"/>
      <c r="ID99" s="175"/>
      <c r="IE99" s="175"/>
      <c r="IF99" s="175"/>
      <c r="IG99" s="175"/>
      <c r="IH99" s="175"/>
      <c r="II99" s="175"/>
      <c r="IJ99" s="175"/>
      <c r="IK99" s="175"/>
      <c r="IL99" s="175"/>
      <c r="IM99" s="175"/>
      <c r="IN99" s="175"/>
      <c r="IO99" s="175"/>
      <c r="IP99" s="175"/>
      <c r="IQ99" s="175"/>
      <c r="IR99" s="175"/>
      <c r="IS99" s="175"/>
      <c r="IT99" s="175"/>
      <c r="IU99" s="175"/>
      <c r="IV99" s="175"/>
    </row>
    <row r="100" spans="172:256" s="174" customFormat="1" ht="12.75">
      <c r="FP100" s="175"/>
      <c r="FQ100" s="175"/>
      <c r="FR100" s="175"/>
      <c r="FS100" s="175"/>
      <c r="FT100" s="175"/>
      <c r="FU100" s="175"/>
      <c r="FV100" s="175"/>
      <c r="FW100" s="175"/>
      <c r="FX100" s="175"/>
      <c r="FY100" s="175"/>
      <c r="FZ100" s="175"/>
      <c r="GA100" s="175"/>
      <c r="GB100" s="175"/>
      <c r="GC100" s="175"/>
      <c r="GD100" s="175"/>
      <c r="GE100" s="175"/>
      <c r="GF100" s="175"/>
      <c r="GG100" s="175"/>
      <c r="GH100" s="175"/>
      <c r="GI100" s="175"/>
      <c r="GJ100" s="175"/>
      <c r="GK100" s="175"/>
      <c r="GL100" s="175"/>
      <c r="GM100" s="175"/>
      <c r="GN100" s="175"/>
      <c r="GO100" s="175"/>
      <c r="GP100" s="175"/>
      <c r="GQ100" s="175"/>
      <c r="GR100" s="175"/>
      <c r="GS100" s="175"/>
      <c r="GT100" s="175"/>
      <c r="GU100" s="175"/>
      <c r="GV100" s="175"/>
      <c r="GW100" s="175"/>
      <c r="GX100" s="175"/>
      <c r="GY100" s="175"/>
      <c r="GZ100" s="175"/>
      <c r="HA100" s="175"/>
      <c r="HB100" s="175"/>
      <c r="HC100" s="175"/>
      <c r="HD100" s="175"/>
      <c r="HE100" s="175"/>
      <c r="HF100" s="175"/>
      <c r="HG100" s="175"/>
      <c r="HH100" s="175"/>
      <c r="HI100" s="175"/>
      <c r="HJ100" s="175"/>
      <c r="HK100" s="175"/>
      <c r="HL100" s="175"/>
      <c r="HM100" s="175"/>
      <c r="HN100" s="175"/>
      <c r="HO100" s="175"/>
      <c r="HP100" s="175"/>
      <c r="HQ100" s="175"/>
      <c r="HR100" s="175"/>
      <c r="HS100" s="175"/>
      <c r="HT100" s="175"/>
      <c r="HU100" s="175"/>
      <c r="HV100" s="175"/>
      <c r="HW100" s="175"/>
      <c r="HX100" s="175"/>
      <c r="HY100" s="175"/>
      <c r="HZ100" s="175"/>
      <c r="IA100" s="175"/>
      <c r="IB100" s="175"/>
      <c r="IC100" s="175"/>
      <c r="ID100" s="175"/>
      <c r="IE100" s="175"/>
      <c r="IF100" s="175"/>
      <c r="IG100" s="175"/>
      <c r="IH100" s="175"/>
      <c r="II100" s="175"/>
      <c r="IJ100" s="175"/>
      <c r="IK100" s="175"/>
      <c r="IL100" s="175"/>
      <c r="IM100" s="175"/>
      <c r="IN100" s="175"/>
      <c r="IO100" s="175"/>
      <c r="IP100" s="175"/>
      <c r="IQ100" s="175"/>
      <c r="IR100" s="175"/>
      <c r="IS100" s="175"/>
      <c r="IT100" s="175"/>
      <c r="IU100" s="175"/>
      <c r="IV100" s="175"/>
    </row>
    <row r="101" spans="172:256" s="174" customFormat="1" ht="12.75">
      <c r="FP101" s="175"/>
      <c r="FQ101" s="175"/>
      <c r="FR101" s="175"/>
      <c r="FS101" s="175"/>
      <c r="FT101" s="175"/>
      <c r="FU101" s="175"/>
      <c r="FV101" s="175"/>
      <c r="FW101" s="175"/>
      <c r="FX101" s="175"/>
      <c r="FY101" s="175"/>
      <c r="FZ101" s="175"/>
      <c r="GA101" s="175"/>
      <c r="GB101" s="175"/>
      <c r="GC101" s="175"/>
      <c r="GD101" s="175"/>
      <c r="GE101" s="175"/>
      <c r="GF101" s="175"/>
      <c r="GG101" s="175"/>
      <c r="GH101" s="175"/>
      <c r="GI101" s="175"/>
      <c r="GJ101" s="175"/>
      <c r="GK101" s="175"/>
      <c r="GL101" s="175"/>
      <c r="GM101" s="175"/>
      <c r="GN101" s="175"/>
      <c r="GO101" s="175"/>
      <c r="GP101" s="175"/>
      <c r="GQ101" s="175"/>
      <c r="GR101" s="175"/>
      <c r="GS101" s="175"/>
      <c r="GT101" s="175"/>
      <c r="GU101" s="175"/>
      <c r="GV101" s="175"/>
      <c r="GW101" s="175"/>
      <c r="GX101" s="175"/>
      <c r="GY101" s="175"/>
      <c r="GZ101" s="175"/>
      <c r="HA101" s="175"/>
      <c r="HB101" s="175"/>
      <c r="HC101" s="175"/>
      <c r="HD101" s="175"/>
      <c r="HE101" s="175"/>
      <c r="HF101" s="175"/>
      <c r="HG101" s="175"/>
      <c r="HH101" s="175"/>
      <c r="HI101" s="175"/>
      <c r="HJ101" s="175"/>
      <c r="HK101" s="175"/>
      <c r="HL101" s="175"/>
      <c r="HM101" s="175"/>
      <c r="HN101" s="175"/>
      <c r="HO101" s="175"/>
      <c r="HP101" s="175"/>
      <c r="HQ101" s="175"/>
      <c r="HR101" s="175"/>
      <c r="HS101" s="175"/>
      <c r="HT101" s="175"/>
      <c r="HU101" s="175"/>
      <c r="HV101" s="175"/>
      <c r="HW101" s="175"/>
      <c r="HX101" s="175"/>
      <c r="HY101" s="175"/>
      <c r="HZ101" s="175"/>
      <c r="IA101" s="175"/>
      <c r="IB101" s="175"/>
      <c r="IC101" s="175"/>
      <c r="ID101" s="175"/>
      <c r="IE101" s="175"/>
      <c r="IF101" s="175"/>
      <c r="IG101" s="175"/>
      <c r="IH101" s="175"/>
      <c r="II101" s="175"/>
      <c r="IJ101" s="175"/>
      <c r="IK101" s="175"/>
      <c r="IL101" s="175"/>
      <c r="IM101" s="175"/>
      <c r="IN101" s="175"/>
      <c r="IO101" s="175"/>
      <c r="IP101" s="175"/>
      <c r="IQ101" s="175"/>
      <c r="IR101" s="175"/>
      <c r="IS101" s="175"/>
      <c r="IT101" s="175"/>
      <c r="IU101" s="175"/>
      <c r="IV101" s="175"/>
    </row>
    <row r="102" spans="172:256" s="174" customFormat="1" ht="12.75">
      <c r="FP102" s="175"/>
      <c r="FQ102" s="175"/>
      <c r="FR102" s="175"/>
      <c r="FS102" s="175"/>
      <c r="FT102" s="175"/>
      <c r="FU102" s="175"/>
      <c r="FV102" s="175"/>
      <c r="FW102" s="175"/>
      <c r="FX102" s="175"/>
      <c r="FY102" s="175"/>
      <c r="FZ102" s="175"/>
      <c r="GA102" s="175"/>
      <c r="GB102" s="175"/>
      <c r="GC102" s="175"/>
      <c r="GD102" s="175"/>
      <c r="GE102" s="175"/>
      <c r="GF102" s="175"/>
      <c r="GG102" s="175"/>
      <c r="GH102" s="175"/>
      <c r="GI102" s="175"/>
      <c r="GJ102" s="175"/>
      <c r="GK102" s="175"/>
      <c r="GL102" s="175"/>
      <c r="GM102" s="175"/>
      <c r="GN102" s="175"/>
      <c r="GO102" s="175"/>
      <c r="GP102" s="175"/>
      <c r="GQ102" s="175"/>
      <c r="GR102" s="175"/>
      <c r="GS102" s="175"/>
      <c r="GT102" s="175"/>
      <c r="GU102" s="175"/>
      <c r="GV102" s="175"/>
      <c r="GW102" s="175"/>
      <c r="GX102" s="175"/>
      <c r="GY102" s="175"/>
      <c r="GZ102" s="175"/>
      <c r="HA102" s="175"/>
      <c r="HB102" s="175"/>
      <c r="HC102" s="175"/>
      <c r="HD102" s="175"/>
      <c r="HE102" s="175"/>
      <c r="HF102" s="175"/>
      <c r="HG102" s="175"/>
      <c r="HH102" s="175"/>
      <c r="HI102" s="175"/>
      <c r="HJ102" s="175"/>
      <c r="HK102" s="175"/>
      <c r="HL102" s="175"/>
      <c r="HM102" s="175"/>
      <c r="HN102" s="175"/>
      <c r="HO102" s="175"/>
      <c r="HP102" s="175"/>
      <c r="HQ102" s="175"/>
      <c r="HR102" s="175"/>
      <c r="HS102" s="175"/>
      <c r="HT102" s="175"/>
      <c r="HU102" s="175"/>
      <c r="HV102" s="175"/>
      <c r="HW102" s="175"/>
      <c r="HX102" s="175"/>
      <c r="HY102" s="175"/>
      <c r="HZ102" s="175"/>
      <c r="IA102" s="175"/>
      <c r="IB102" s="175"/>
      <c r="IC102" s="175"/>
      <c r="ID102" s="175"/>
      <c r="IE102" s="175"/>
      <c r="IF102" s="175"/>
      <c r="IG102" s="175"/>
      <c r="IH102" s="175"/>
      <c r="II102" s="175"/>
      <c r="IJ102" s="175"/>
      <c r="IK102" s="175"/>
      <c r="IL102" s="175"/>
      <c r="IM102" s="175"/>
      <c r="IN102" s="175"/>
      <c r="IO102" s="175"/>
      <c r="IP102" s="175"/>
      <c r="IQ102" s="175"/>
      <c r="IR102" s="175"/>
      <c r="IS102" s="175"/>
      <c r="IT102" s="175"/>
      <c r="IU102" s="175"/>
      <c r="IV102" s="175"/>
    </row>
    <row r="103" spans="172:256" s="174" customFormat="1" ht="12.75">
      <c r="FP103" s="175"/>
      <c r="FQ103" s="175"/>
      <c r="FR103" s="175"/>
      <c r="FS103" s="175"/>
      <c r="FT103" s="175"/>
      <c r="FU103" s="175"/>
      <c r="FV103" s="175"/>
      <c r="FW103" s="175"/>
      <c r="FX103" s="175"/>
      <c r="FY103" s="175"/>
      <c r="FZ103" s="175"/>
      <c r="GA103" s="175"/>
      <c r="GB103" s="175"/>
      <c r="GC103" s="175"/>
      <c r="GD103" s="175"/>
      <c r="GE103" s="175"/>
      <c r="GF103" s="175"/>
      <c r="GG103" s="175"/>
      <c r="GH103" s="175"/>
      <c r="GI103" s="175"/>
      <c r="GJ103" s="175"/>
      <c r="GK103" s="175"/>
      <c r="GL103" s="175"/>
      <c r="GM103" s="175"/>
      <c r="GN103" s="175"/>
      <c r="GO103" s="175"/>
      <c r="GP103" s="175"/>
      <c r="GQ103" s="175"/>
      <c r="GR103" s="175"/>
      <c r="GS103" s="175"/>
      <c r="GT103" s="175"/>
      <c r="GU103" s="175"/>
      <c r="GV103" s="175"/>
      <c r="GW103" s="175"/>
      <c r="GX103" s="175"/>
      <c r="GY103" s="175"/>
      <c r="GZ103" s="175"/>
      <c r="HA103" s="175"/>
      <c r="HB103" s="175"/>
      <c r="HC103" s="175"/>
      <c r="HD103" s="175"/>
      <c r="HE103" s="175"/>
      <c r="HF103" s="175"/>
      <c r="HG103" s="175"/>
      <c r="HH103" s="175"/>
      <c r="HI103" s="175"/>
      <c r="HJ103" s="175"/>
      <c r="HK103" s="175"/>
      <c r="HL103" s="175"/>
      <c r="HM103" s="175"/>
      <c r="HN103" s="175"/>
      <c r="HO103" s="175"/>
      <c r="HP103" s="175"/>
      <c r="HQ103" s="175"/>
      <c r="HR103" s="175"/>
      <c r="HS103" s="175"/>
      <c r="HT103" s="175"/>
      <c r="HU103" s="175"/>
      <c r="HV103" s="175"/>
      <c r="HW103" s="175"/>
      <c r="HX103" s="175"/>
      <c r="HY103" s="175"/>
      <c r="HZ103" s="175"/>
      <c r="IA103" s="175"/>
      <c r="IB103" s="175"/>
      <c r="IC103" s="175"/>
      <c r="ID103" s="175"/>
      <c r="IE103" s="175"/>
      <c r="IF103" s="175"/>
      <c r="IG103" s="175"/>
      <c r="IH103" s="175"/>
      <c r="II103" s="175"/>
      <c r="IJ103" s="175"/>
      <c r="IK103" s="175"/>
      <c r="IL103" s="175"/>
      <c r="IM103" s="175"/>
      <c r="IN103" s="175"/>
      <c r="IO103" s="175"/>
      <c r="IP103" s="175"/>
      <c r="IQ103" s="175"/>
      <c r="IR103" s="175"/>
      <c r="IS103" s="175"/>
      <c r="IT103" s="175"/>
      <c r="IU103" s="175"/>
      <c r="IV103" s="175"/>
    </row>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174" customFormat="1" ht="12.75"/>
    <row r="830" s="174" customFormat="1" ht="12.75"/>
    <row r="831" s="174" customFormat="1" ht="12.75"/>
    <row r="832" s="174" customFormat="1" ht="12.75"/>
    <row r="833" s="174" customFormat="1" ht="12.75"/>
    <row r="834" s="174" customFormat="1" ht="12.75"/>
    <row r="835" s="174" customFormat="1" ht="12.75"/>
    <row r="836" s="174" customFormat="1" ht="12.75"/>
    <row r="837" s="174" customFormat="1" ht="12.75"/>
    <row r="838" s="174" customFormat="1" ht="12.75"/>
    <row r="839" s="174" customFormat="1" ht="12.75"/>
    <row r="840" s="174" customFormat="1" ht="12.75"/>
    <row r="841" s="174" customFormat="1" ht="12.75"/>
    <row r="842" s="174" customFormat="1" ht="12.75"/>
    <row r="843" s="174" customFormat="1" ht="12.75"/>
    <row r="844" s="174" customFormat="1" ht="12.75"/>
    <row r="845" s="174" customFormat="1" ht="12.75"/>
    <row r="846" s="174" customFormat="1" ht="12.75"/>
    <row r="847" s="174" customFormat="1" ht="12.75"/>
    <row r="848" s="174" customFormat="1" ht="12.75"/>
    <row r="849" s="174" customFormat="1" ht="12.75"/>
    <row r="850" s="174" customFormat="1" ht="12.75"/>
    <row r="851" s="174" customFormat="1" ht="12.75"/>
    <row r="852" s="174" customFormat="1" ht="12.75"/>
    <row r="853" s="174" customFormat="1" ht="12.75"/>
    <row r="854" s="174" customFormat="1" ht="12.75"/>
    <row r="855" s="174" customFormat="1" ht="12.75"/>
    <row r="856" s="174" customFormat="1" ht="12.75"/>
    <row r="857" s="174" customFormat="1" ht="12.75"/>
    <row r="858" s="174" customFormat="1" ht="12.75"/>
    <row r="859" s="174" customFormat="1" ht="12.75"/>
    <row r="860" s="174" customFormat="1" ht="12.75"/>
    <row r="861" s="174" customFormat="1" ht="12.75"/>
    <row r="862" s="174" customFormat="1" ht="12.75"/>
    <row r="863" s="174" customFormat="1" ht="12.75"/>
    <row r="864" s="174" customFormat="1" ht="12.75"/>
    <row r="865" s="174" customFormat="1" ht="12.75"/>
    <row r="866" s="174" customFormat="1" ht="12.75"/>
    <row r="867" s="174" customFormat="1" ht="12.75"/>
    <row r="868" s="174" customFormat="1" ht="12.75"/>
    <row r="869" s="174" customFormat="1" ht="12.75"/>
    <row r="870" s="174" customFormat="1" ht="12.75"/>
    <row r="871" s="174" customFormat="1" ht="12.75"/>
    <row r="872" s="174" customFormat="1" ht="12.75"/>
    <row r="873" s="174" customFormat="1" ht="12.75"/>
    <row r="874" s="174" customFormat="1" ht="12.75"/>
    <row r="875" s="174" customFormat="1" ht="12.75"/>
    <row r="876" s="174" customFormat="1" ht="12.75"/>
    <row r="877" s="174" customFormat="1" ht="12.75"/>
    <row r="878" s="174" customFormat="1" ht="12.75"/>
    <row r="879" s="174" customFormat="1" ht="12.75"/>
    <row r="880" s="174" customFormat="1" ht="12.75"/>
    <row r="881" s="174" customFormat="1" ht="12.75"/>
    <row r="882" s="174" customFormat="1" ht="12.75"/>
    <row r="883" s="174" customFormat="1" ht="12.75"/>
    <row r="884" s="174" customFormat="1" ht="12.75"/>
    <row r="885" s="174" customFormat="1" ht="12.75"/>
    <row r="886" s="174" customFormat="1" ht="12.75"/>
    <row r="887" s="174" customFormat="1" ht="12.75"/>
    <row r="888" s="174" customFormat="1" ht="12.75"/>
    <row r="889" s="174" customFormat="1" ht="12.75"/>
    <row r="890" s="174" customFormat="1" ht="12.75"/>
    <row r="891" s="174" customFormat="1" ht="12.75"/>
    <row r="892" s="174" customFormat="1" ht="12.75"/>
    <row r="893" s="174" customFormat="1" ht="12.75"/>
    <row r="894" s="174" customFormat="1" ht="12.75"/>
    <row r="895" s="174" customFormat="1" ht="12.75"/>
    <row r="896" s="174" customFormat="1" ht="12.75"/>
    <row r="897" s="174" customFormat="1" ht="12.75"/>
    <row r="898" s="174" customFormat="1" ht="12.75"/>
    <row r="899" s="174" customFormat="1" ht="12.75"/>
    <row r="900" s="174" customFormat="1" ht="12.75"/>
    <row r="901" s="174" customFormat="1" ht="12.75"/>
    <row r="902" s="174" customFormat="1" ht="12.75"/>
    <row r="903" s="174" customFormat="1" ht="12.75"/>
    <row r="904" s="174" customFormat="1" ht="12.75"/>
    <row r="905" s="174" customFormat="1" ht="12.75"/>
    <row r="906" s="174" customFormat="1" ht="12.75"/>
    <row r="907" s="174" customFormat="1" ht="12.75"/>
    <row r="908" s="174" customFormat="1" ht="12.75"/>
    <row r="909" s="174" customFormat="1" ht="12.75"/>
    <row r="910" s="174" customFormat="1" ht="12.75"/>
    <row r="911" s="174" customFormat="1" ht="12.75"/>
    <row r="912" s="174" customFormat="1" ht="12.75"/>
    <row r="913" s="174" customFormat="1" ht="12.75"/>
    <row r="914" s="174" customFormat="1" ht="12.75"/>
    <row r="915" s="174" customFormat="1" ht="12.75"/>
    <row r="916" s="174" customFormat="1" ht="12.75"/>
    <row r="917" s="174" customFormat="1" ht="12.75"/>
    <row r="918" s="174" customFormat="1" ht="12.75"/>
    <row r="919" s="174" customFormat="1" ht="12.75"/>
    <row r="920" s="174" customFormat="1" ht="12.75"/>
    <row r="921" s="174" customFormat="1" ht="12.75"/>
    <row r="922" s="174" customFormat="1" ht="12.75"/>
    <row r="923" s="174" customFormat="1" ht="12.75"/>
    <row r="924" s="174" customFormat="1" ht="12.75"/>
    <row r="925" s="174" customFormat="1" ht="12.75"/>
    <row r="926" s="174" customFormat="1" ht="12.75"/>
    <row r="927" s="174" customFormat="1" ht="12.75"/>
    <row r="928" s="174" customFormat="1" ht="12.75"/>
    <row r="929" s="174" customFormat="1" ht="12.75"/>
    <row r="930" s="174" customFormat="1" ht="12.75"/>
    <row r="931" s="174" customFormat="1" ht="12.75"/>
    <row r="932" s="174" customFormat="1" ht="12.75"/>
    <row r="933" s="174" customFormat="1" ht="12.75"/>
    <row r="934" s="174" customFormat="1" ht="12.75"/>
    <row r="935" s="174" customFormat="1" ht="12.75"/>
    <row r="936" s="174" customFormat="1" ht="12.75"/>
    <row r="937" s="174" customFormat="1" ht="12.75"/>
    <row r="938" s="174" customFormat="1" ht="12.75"/>
    <row r="939" s="174" customFormat="1" ht="12.75"/>
    <row r="940" s="174" customFormat="1" ht="12.75"/>
    <row r="941" s="174" customFormat="1" ht="12.75"/>
    <row r="942" s="174" customFormat="1" ht="12.75"/>
    <row r="943" s="174" customFormat="1" ht="12.75"/>
    <row r="944" s="174" customFormat="1" ht="12.75"/>
    <row r="945" s="174" customFormat="1" ht="12.75"/>
    <row r="946" s="174" customFormat="1" ht="12.75"/>
    <row r="947" s="174" customFormat="1" ht="12.75"/>
    <row r="948" s="174" customFormat="1" ht="12.75"/>
    <row r="949" s="174" customFormat="1" ht="12.75"/>
    <row r="950" s="174" customFormat="1" ht="12.75"/>
    <row r="951" s="174" customFormat="1" ht="12.75"/>
    <row r="952" s="174" customFormat="1" ht="12.75"/>
    <row r="953" s="174" customFormat="1" ht="12.75"/>
    <row r="954" s="174" customFormat="1" ht="12.75"/>
    <row r="955" s="174" customFormat="1" ht="12.75"/>
    <row r="956" s="174" customFormat="1" ht="12.75"/>
    <row r="957" s="174" customFormat="1" ht="12.75"/>
    <row r="958" s="174" customFormat="1" ht="12.75"/>
    <row r="959" s="174" customFormat="1" ht="12.75"/>
    <row r="960" s="174" customFormat="1" ht="12.75"/>
    <row r="961" s="174" customFormat="1" ht="12.75"/>
    <row r="962" s="174" customFormat="1" ht="12.75"/>
    <row r="963" s="174" customFormat="1" ht="12.75"/>
    <row r="964" s="174" customFormat="1" ht="12.75"/>
    <row r="965" s="174" customFormat="1" ht="12.75"/>
    <row r="966" s="174" customFormat="1" ht="12.75"/>
    <row r="967" s="174" customFormat="1" ht="12.75"/>
    <row r="968" s="174" customFormat="1" ht="12.75"/>
    <row r="969" s="174" customFormat="1" ht="12.75"/>
    <row r="970" s="174" customFormat="1" ht="12.75"/>
    <row r="971" s="174" customFormat="1" ht="12.75"/>
    <row r="972" s="174" customFormat="1" ht="12.75"/>
    <row r="973" s="174" customFormat="1" ht="12.75"/>
    <row r="974" s="174" customFormat="1" ht="12.75"/>
    <row r="975" s="174" customFormat="1" ht="12.75"/>
    <row r="976" s="174" customFormat="1" ht="12.75"/>
    <row r="977" s="174" customFormat="1" ht="12.75"/>
    <row r="978" s="174" customFormat="1" ht="12.75"/>
    <row r="979" s="174" customFormat="1" ht="12.75"/>
    <row r="980" s="174" customFormat="1" ht="12.75"/>
    <row r="981" s="174" customFormat="1" ht="12.75"/>
    <row r="982" s="174" customFormat="1" ht="12.75"/>
    <row r="983" s="174" customFormat="1" ht="12.75"/>
    <row r="984" s="174" customFormat="1" ht="12.75"/>
    <row r="985" s="174" customFormat="1" ht="12.75"/>
    <row r="986" s="174" customFormat="1" ht="12.75"/>
    <row r="987" s="174" customFormat="1" ht="12.75"/>
    <row r="988" s="174" customFormat="1" ht="12.75"/>
    <row r="989" s="174" customFormat="1" ht="12.75"/>
    <row r="990" s="174" customFormat="1" ht="12.75"/>
    <row r="991" s="174" customFormat="1" ht="12.75"/>
    <row r="992" s="174" customFormat="1" ht="12.75"/>
    <row r="993" s="174" customFormat="1" ht="12.75"/>
    <row r="994" s="174" customFormat="1" ht="12.75"/>
    <row r="995" s="174" customFormat="1" ht="12.75"/>
    <row r="996" s="174" customFormat="1" ht="12.75"/>
    <row r="997" s="174" customFormat="1" ht="12.75"/>
    <row r="998" s="174" customFormat="1" ht="12.75"/>
    <row r="999" s="174" customFormat="1" ht="12.75"/>
    <row r="1000" s="174" customFormat="1" ht="12.75"/>
    <row r="1001" s="174" customFormat="1" ht="12.75"/>
    <row r="1002" s="174" customFormat="1" ht="12.75"/>
    <row r="1003" s="174" customFormat="1" ht="12.75"/>
    <row r="1004" s="174" customFormat="1" ht="12.75"/>
    <row r="1005" s="174" customFormat="1" ht="12.75"/>
    <row r="1006" s="174" customFormat="1" ht="12.75"/>
    <row r="1007" s="174" customFormat="1" ht="12.75"/>
    <row r="1008" s="174" customFormat="1" ht="12.75"/>
    <row r="1009" s="174" customFormat="1" ht="12.75"/>
    <row r="1010" s="174" customFormat="1" ht="12.75"/>
    <row r="1011" s="174" customFormat="1" ht="12.75"/>
    <row r="1012" s="174" customFormat="1" ht="12.75"/>
    <row r="1013" s="174" customFormat="1" ht="12.75"/>
    <row r="1014" s="174" customFormat="1" ht="12.75"/>
    <row r="1015" s="174" customFormat="1" ht="12.75"/>
    <row r="1016" s="174" customFormat="1" ht="12.75"/>
    <row r="1017" s="174" customFormat="1" ht="12.75"/>
    <row r="1018" s="174" customFormat="1" ht="12.75"/>
    <row r="1019" s="174" customFormat="1" ht="12.75"/>
    <row r="1020" s="174" customFormat="1" ht="12.75"/>
    <row r="1021" s="174" customFormat="1" ht="12.75"/>
    <row r="1022" s="174" customFormat="1" ht="12.75"/>
    <row r="1023" s="174" customFormat="1" ht="12.75"/>
    <row r="1024" s="174" customFormat="1" ht="12.75"/>
    <row r="1025" s="174" customFormat="1" ht="12.75"/>
    <row r="1026" s="174" customFormat="1" ht="12.75"/>
    <row r="1027" s="174" customFormat="1" ht="12.75"/>
    <row r="1028" s="174" customFormat="1" ht="12.75"/>
    <row r="1029" s="174" customFormat="1" ht="12.75"/>
    <row r="1030" s="174" customFormat="1" ht="12.75"/>
    <row r="1031" s="174" customFormat="1" ht="12.75"/>
    <row r="1032" s="174" customFormat="1" ht="12.75"/>
    <row r="1033" s="174" customFormat="1" ht="12.75"/>
    <row r="1034" s="174" customFormat="1" ht="12.75"/>
    <row r="1035" s="174" customFormat="1" ht="12.75"/>
    <row r="1036" s="174" customFormat="1" ht="12.75"/>
    <row r="1037" s="174" customFormat="1" ht="12.75"/>
    <row r="1038" s="174" customFormat="1" ht="12.75"/>
    <row r="1039" s="174" customFormat="1" ht="12.75"/>
    <row r="1040" s="174" customFormat="1" ht="12.75"/>
    <row r="1041" s="174" customFormat="1" ht="12.75"/>
    <row r="1042" s="174" customFormat="1" ht="12.75"/>
    <row r="1043" s="174" customFormat="1" ht="12.75"/>
    <row r="1044" s="174" customFormat="1" ht="12.75"/>
    <row r="1045" s="174" customFormat="1" ht="12.75"/>
    <row r="1046" s="174" customFormat="1" ht="12.75"/>
    <row r="1047" s="174" customFormat="1" ht="12.75"/>
    <row r="1048" s="174" customFormat="1" ht="12.75"/>
    <row r="1049" s="174" customFormat="1" ht="12.75"/>
    <row r="1050" s="174" customFormat="1" ht="12.75"/>
    <row r="1051" s="174" customFormat="1" ht="12.75"/>
    <row r="1052" s="174" customFormat="1" ht="12.75"/>
    <row r="1053" s="174" customFormat="1" ht="12.75"/>
    <row r="1054" s="174" customFormat="1" ht="12.75"/>
    <row r="1055" s="174" customFormat="1" ht="12.75"/>
    <row r="1056" s="174" customFormat="1" ht="12.75"/>
    <row r="1057" s="174" customFormat="1" ht="12.75"/>
    <row r="1058" s="174" customFormat="1" ht="12.75"/>
    <row r="1059" s="174" customFormat="1" ht="12.75"/>
    <row r="1060" s="174" customFormat="1" ht="12.75"/>
    <row r="1061" s="174" customFormat="1" ht="12.75"/>
    <row r="1062" s="174" customFormat="1" ht="12.75"/>
    <row r="1063" s="174" customFormat="1" ht="12.75"/>
    <row r="1064" s="174" customFormat="1" ht="12.75"/>
    <row r="1065" s="174" customFormat="1" ht="12.75"/>
    <row r="1066" s="174" customFormat="1" ht="12.75"/>
    <row r="1067" s="174" customFormat="1" ht="12.75"/>
    <row r="1068" s="174" customFormat="1" ht="12.75"/>
    <row r="1069" s="174" customFormat="1" ht="12.75"/>
    <row r="1070" s="174" customFormat="1" ht="12.75"/>
    <row r="1071" s="174" customFormat="1" ht="12.75"/>
    <row r="1072" s="174" customFormat="1" ht="12.75"/>
    <row r="1073" s="174" customFormat="1" ht="12.75"/>
    <row r="1074" s="174" customFormat="1" ht="12.75"/>
    <row r="1075" s="174" customFormat="1" ht="12.75"/>
    <row r="1076" s="174" customFormat="1" ht="12.75"/>
    <row r="1077" s="174" customFormat="1" ht="12.75"/>
    <row r="1078" s="174" customFormat="1" ht="12.75"/>
    <row r="1079" s="174" customFormat="1" ht="12.75"/>
    <row r="1080" s="174" customFormat="1" ht="12.75"/>
    <row r="1081" s="174" customFormat="1" ht="12.75"/>
    <row r="1082" s="174" customFormat="1" ht="12.75"/>
    <row r="1083" s="174" customFormat="1" ht="12.75"/>
    <row r="1084" s="174" customFormat="1" ht="12.75"/>
    <row r="1085" s="174" customFormat="1" ht="12.75"/>
    <row r="1086" s="174" customFormat="1" ht="12.75"/>
    <row r="1087" s="174" customFormat="1" ht="12.75"/>
    <row r="1088" s="174" customFormat="1" ht="12.75"/>
    <row r="1089" s="174" customFormat="1" ht="12.75"/>
    <row r="1090" s="174" customFormat="1" ht="12.75"/>
    <row r="1091" s="174" customFormat="1" ht="12.75"/>
    <row r="1092" s="174" customFormat="1" ht="12.75"/>
    <row r="1093" s="174" customFormat="1" ht="12.75"/>
    <row r="1094" s="174" customFormat="1" ht="12.75"/>
    <row r="1095" s="174" customFormat="1" ht="12.75"/>
    <row r="1096" s="174" customFormat="1" ht="12.75"/>
    <row r="1097" s="174" customFormat="1" ht="12.75"/>
    <row r="1098" s="174" customFormat="1" ht="12.75"/>
    <row r="1099" s="174" customFormat="1" ht="12.75"/>
    <row r="1100" s="174" customFormat="1" ht="12.75"/>
    <row r="1101" s="174" customFormat="1" ht="12.75"/>
    <row r="1102" s="174" customFormat="1" ht="12.75"/>
    <row r="1103" s="174" customFormat="1" ht="12.75"/>
    <row r="1104" s="174" customFormat="1" ht="12.75"/>
    <row r="1105" s="174" customFormat="1" ht="12.75"/>
    <row r="1106" s="174" customFormat="1" ht="12.75"/>
    <row r="1107" s="174" customFormat="1" ht="12.75"/>
    <row r="1108" s="174" customFormat="1" ht="12.75"/>
    <row r="1109" s="174" customFormat="1" ht="12.75"/>
    <row r="1110" s="174" customFormat="1" ht="12.75"/>
    <row r="1111" s="174" customFormat="1" ht="12.75"/>
    <row r="1112" s="174" customFormat="1" ht="12.75"/>
    <row r="1113" s="174" customFormat="1" ht="12.75"/>
    <row r="1114" s="174" customFormat="1" ht="12.75"/>
    <row r="1115" s="174" customFormat="1" ht="12.75"/>
    <row r="1116" s="174" customFormat="1" ht="12.75"/>
    <row r="1117" s="174" customFormat="1" ht="12.75"/>
    <row r="1118" s="174" customFormat="1" ht="12.75"/>
    <row r="1119" s="174" customFormat="1" ht="12.75"/>
    <row r="1120" s="174" customFormat="1" ht="12.75"/>
    <row r="1121" s="174" customFormat="1" ht="12.75"/>
    <row r="1122" s="174" customFormat="1" ht="12.75"/>
    <row r="1123" s="174" customFormat="1" ht="12.75"/>
    <row r="1124" s="174" customFormat="1" ht="12.75"/>
    <row r="1125" s="174" customFormat="1" ht="12.75"/>
    <row r="1126" s="174" customFormat="1" ht="12.75"/>
    <row r="1127" s="174" customFormat="1" ht="12.75"/>
    <row r="1128" s="174" customFormat="1" ht="12.75"/>
    <row r="1129" s="174" customFormat="1" ht="12.75"/>
    <row r="1130" s="174" customFormat="1" ht="12.75"/>
    <row r="1131" s="174" customFormat="1" ht="12.75"/>
    <row r="1132" s="174" customFormat="1" ht="12.75"/>
    <row r="1133" spans="8:14" s="174" customFormat="1" ht="12.75">
      <c r="H1133" s="175"/>
      <c r="I1133" s="175"/>
      <c r="J1133" s="175"/>
      <c r="K1133" s="175"/>
      <c r="L1133" s="175"/>
      <c r="M1133" s="175"/>
      <c r="N1133" s="175"/>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2002-10-29T08:03:56Z</cp:lastPrinted>
  <dcterms:created xsi:type="dcterms:W3CDTF">2002-02-15T09:17:36Z</dcterms:created>
  <dcterms:modified xsi:type="dcterms:W3CDTF">2002-10-29T08:05:18Z</dcterms:modified>
  <cp:category/>
  <cp:version/>
  <cp:contentType/>
  <cp:contentStatus/>
</cp:coreProperties>
</file>