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<sst xmlns="http://schemas.openxmlformats.org/spreadsheetml/2006/main" count="145" uniqueCount="105">
  <si>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</si>
  <si>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</si>
  <si>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</si>
  <si>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</si>
  <si>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</si>
  <si>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</si>
  <si>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</si>
  <si>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</si>
  <si>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</si>
  <si>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</si>
  <si>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</si>
  <si>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</si>
  <si>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</si>
  <si>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</si>
  <si>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</si>
  <si>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</si>
  <si>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</si>
  <si>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</si>
  <si>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</si>
  <si>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</si>
  <si>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</si>
  <si>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</si>
  <si>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</si>
  <si>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</si>
  <si>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</si>
  <si>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</si>
  <si>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</si>
  <si>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</si>
  <si>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</si>
  <si>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</si>
  <si>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</si>
  <si>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</si>
  <si>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</si>
  <si>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</si>
  <si>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</si>
  <si>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</si>
  <si>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</si>
  <si>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</si>
  <si>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</si>
  <si>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</si>
  <si>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</si>
  <si>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</si>
  <si>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</si>
  <si>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</si>
  <si>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</si>
  <si>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</si>
  <si>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</si>
  <si>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</si>
  <si>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</si>
  <si>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</si>
  <si>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</si>
  <si>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</si>
  <si>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</si>
  <si>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</si>
  <si>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</si>
  <si>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</si>
  <si>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</si>
  <si>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</si>
  <si>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</si>
  <si>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</si>
  <si>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</si>
  <si>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</si>
  <si>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</si>
  <si>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</si>
  <si>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</si>
  <si>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</si>
  <si>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</si>
  <si>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</si>
  <si>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</si>
  <si>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</si>
  <si>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</si>
  <si>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</si>
  <si>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</si>
  <si>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</si>
  <si>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</si>
  <si>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</si>
  <si>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</si>
  <si>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</si>
  <si>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</si>
  <si>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</si>
  <si>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</si>
  <si>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</si>
  <si>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</si>
  <si>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</si>
  <si>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 xml:space="preserve">The surplus/deficit figures are partly due to oats dispatched as animal feed but </t>
  </si>
  <si>
    <t xml:space="preserve">Diphalane 2004 - </t>
  </si>
  <si>
    <t xml:space="preserve">Diphalane 2003 - </t>
  </si>
  <si>
    <t xml:space="preserve">Surplus(-)/Deficit(+) (iii) </t>
  </si>
  <si>
    <t>Dithomelo(+)/dikamogelo gotlhegotlhe(-)</t>
  </si>
  <si>
    <t>31 March/Mopitlwe 2005</t>
  </si>
  <si>
    <t>1 March/Mopitlwe 2005</t>
  </si>
  <si>
    <t>Mopitlwe 2005</t>
  </si>
  <si>
    <t>March 2005</t>
  </si>
  <si>
    <t>SMI-052005</t>
  </si>
  <si>
    <t>April 2005</t>
  </si>
  <si>
    <t>Moranang 2005</t>
  </si>
  <si>
    <t>October 2004 - April 2005</t>
  </si>
  <si>
    <t>Moranang 2004</t>
  </si>
  <si>
    <t>October 2003 - April 2004</t>
  </si>
  <si>
    <t>1 April/Moranang 2005</t>
  </si>
  <si>
    <t>October  2003 - April 2004</t>
  </si>
  <si>
    <t>30 April/Moranang 2005</t>
  </si>
  <si>
    <t>30 April/Moranang 2004</t>
  </si>
  <si>
    <t>Diphalane 2004 - Moranang 2005</t>
  </si>
  <si>
    <t>10 794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</si>
</sst>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17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5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2" fillId="0" borderId="19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72" fontId="2" fillId="0" borderId="27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72" fontId="5" fillId="0" borderId="11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172" fontId="5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 quotePrefix="1">
      <alignment horizontal="left"/>
    </xf>
    <xf numFmtId="172" fontId="5" fillId="0" borderId="32" xfId="0" applyNumberFormat="1" applyFont="1" applyFill="1" applyBorder="1" applyAlignment="1">
      <alignment/>
    </xf>
    <xf numFmtId="172" fontId="5" fillId="0" borderId="3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2" fontId="2" fillId="0" borderId="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72" fontId="2" fillId="0" borderId="4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37" xfId="0" applyNumberFormat="1" applyFont="1" applyFill="1" applyBorder="1" applyAlignment="1">
      <alignment/>
    </xf>
    <xf numFmtId="172" fontId="2" fillId="0" borderId="35" xfId="0" applyNumberFormat="1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2" fontId="2" fillId="0" borderId="6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5" fillId="0" borderId="8" xfId="0" applyNumberFormat="1" applyFont="1" applyFill="1" applyBorder="1" applyAlignment="1">
      <alignment/>
    </xf>
    <xf numFmtId="172" fontId="2" fillId="0" borderId="9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72" fontId="2" fillId="0" borderId="14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0" fontId="6" fillId="0" borderId="21" xfId="0" applyFont="1" applyFill="1" applyBorder="1" applyAlignment="1" quotePrefix="1">
      <alignment horizontal="left"/>
    </xf>
    <xf numFmtId="172" fontId="5" fillId="0" borderId="39" xfId="0" applyNumberFormat="1" applyFont="1" applyFill="1" applyBorder="1" applyAlignment="1">
      <alignment/>
    </xf>
    <xf numFmtId="172" fontId="2" fillId="0" borderId="18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right"/>
    </xf>
    <xf numFmtId="0" fontId="6" fillId="0" borderId="36" xfId="0" applyFont="1" applyFill="1" applyBorder="1" applyAlignment="1" quotePrefix="1">
      <alignment/>
    </xf>
    <xf numFmtId="0" fontId="6" fillId="0" borderId="24" xfId="0" applyFont="1" applyFill="1" applyBorder="1" applyAlignment="1">
      <alignment horizontal="left"/>
    </xf>
    <xf numFmtId="172" fontId="2" fillId="0" borderId="40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5" fillId="0" borderId="42" xfId="0" applyNumberFormat="1" applyFont="1" applyFill="1" applyBorder="1" applyAlignment="1">
      <alignment/>
    </xf>
    <xf numFmtId="172" fontId="2" fillId="0" borderId="25" xfId="0" applyNumberFormat="1" applyFont="1" applyFill="1" applyBorder="1" applyAlignment="1" quotePrefix="1">
      <alignment horizontal="center"/>
    </xf>
    <xf numFmtId="0" fontId="6" fillId="0" borderId="22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172" fontId="2" fillId="0" borderId="43" xfId="0" applyNumberFormat="1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2" fillId="0" borderId="46" xfId="0" applyNumberFormat="1" applyFont="1" applyFill="1" applyBorder="1" applyAlignment="1" quotePrefix="1">
      <alignment horizontal="center"/>
    </xf>
    <xf numFmtId="0" fontId="6" fillId="0" borderId="35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 quotePrefix="1">
      <alignment/>
    </xf>
    <xf numFmtId="172" fontId="2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4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4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172" fontId="5" fillId="0" borderId="49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 horizontal="right"/>
    </xf>
    <xf numFmtId="172" fontId="2" fillId="0" borderId="21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172" fontId="5" fillId="0" borderId="14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left"/>
    </xf>
    <xf numFmtId="172" fontId="2" fillId="0" borderId="31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/>
    </xf>
    <xf numFmtId="172" fontId="2" fillId="0" borderId="51" xfId="0" applyNumberFormat="1" applyFont="1" applyFill="1" applyBorder="1" applyAlignment="1">
      <alignment/>
    </xf>
    <xf numFmtId="0" fontId="6" fillId="0" borderId="44" xfId="0" applyFont="1" applyFill="1" applyBorder="1" applyAlignment="1" quotePrefix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172" fontId="5" fillId="0" borderId="52" xfId="0" applyNumberFormat="1" applyFont="1" applyFill="1" applyBorder="1" applyAlignment="1">
      <alignment/>
    </xf>
    <xf numFmtId="17" fontId="2" fillId="0" borderId="5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quotePrefix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 quotePrefix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172" fontId="8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7" fontId="2" fillId="0" borderId="4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 quotePrefix="1">
      <alignment horizontal="center"/>
    </xf>
    <xf numFmtId="0" fontId="2" fillId="0" borderId="14" xfId="0" applyNumberFormat="1" applyFont="1" applyFill="1" applyBorder="1" applyAlignment="1" quotePrefix="1">
      <alignment horizont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 quotePrefix="1">
      <alignment horizontal="center" vertical="center"/>
    </xf>
    <xf numFmtId="49" fontId="2" fillId="0" borderId="31" xfId="0" applyNumberFormat="1" applyFont="1" applyFill="1" applyBorder="1" applyAlignment="1" quotePrefix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quotePrefix="1">
      <alignment horizont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4" fillId="0" borderId="16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7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57421875" style="1" customWidth="1"/>
    <col min="2" max="2" width="1.7109375" style="1" customWidth="1"/>
    <col min="3" max="3" width="38.57421875" style="1" customWidth="1"/>
    <col min="4" max="4" width="13.57421875" style="1" customWidth="1"/>
    <col min="5" max="5" width="14.421875" style="1" customWidth="1"/>
    <col min="6" max="6" width="15.421875" style="1" customWidth="1"/>
    <col min="7" max="7" width="13.8515625" style="1" customWidth="1"/>
    <col min="8" max="8" width="13.00390625" style="1" customWidth="1"/>
    <col min="9" max="9" width="15.421875" style="1" customWidth="1"/>
    <col min="10" max="10" width="12.28125" style="1" customWidth="1"/>
    <col min="11" max="11" width="14.28125" style="1" customWidth="1"/>
    <col min="12" max="12" width="15.421875" style="1" customWidth="1"/>
    <col min="13" max="13" width="11.00390625" style="1" bestFit="1" customWidth="1"/>
    <col min="14" max="14" width="13.8515625" style="1" customWidth="1"/>
    <col min="15" max="15" width="14.28125" style="1" customWidth="1"/>
    <col min="16" max="16" width="15.421875" style="1" customWidth="1"/>
    <col min="17" max="17" width="77.140625" style="1" customWidth="1"/>
    <col min="18" max="18" width="0.9921875" style="1" customWidth="1"/>
    <col min="19" max="20" width="0.9921875" style="5" customWidth="1"/>
    <col min="21" max="166" width="7.8515625" style="5" customWidth="1"/>
    <col min="167" max="16384" width="7.8515625" style="1" customWidth="1"/>
  </cols>
  <sheetData>
    <row r="1" spans="1:166" ht="21" customHeight="1">
      <c r="A1" s="217"/>
      <c r="B1" s="218"/>
      <c r="C1" s="219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26" t="s">
        <v>93</v>
      </c>
      <c r="R1" s="227"/>
      <c r="S1" s="228"/>
      <c r="T1" s="6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21" customHeight="1">
      <c r="A2" s="220"/>
      <c r="B2" s="221"/>
      <c r="C2" s="222"/>
      <c r="D2" s="232" t="s">
        <v>56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9"/>
      <c r="R2" s="230"/>
      <c r="S2" s="231"/>
      <c r="T2" s="6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21" customHeight="1" thickBot="1">
      <c r="A3" s="220"/>
      <c r="B3" s="221"/>
      <c r="C3" s="222"/>
      <c r="D3" s="234" t="s">
        <v>74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29"/>
      <c r="R3" s="230"/>
      <c r="S3" s="231"/>
      <c r="T3" s="6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s="3" customFormat="1" ht="21" customHeight="1">
      <c r="A4" s="220"/>
      <c r="B4" s="221"/>
      <c r="C4" s="222"/>
      <c r="D4" s="236" t="s">
        <v>92</v>
      </c>
      <c r="E4" s="237"/>
      <c r="F4" s="238"/>
      <c r="G4" s="236" t="s">
        <v>94</v>
      </c>
      <c r="H4" s="237"/>
      <c r="I4" s="238"/>
      <c r="J4" s="239" t="s">
        <v>1</v>
      </c>
      <c r="K4" s="240"/>
      <c r="L4" s="240"/>
      <c r="M4" s="161"/>
      <c r="N4" s="239" t="s">
        <v>1</v>
      </c>
      <c r="O4" s="240"/>
      <c r="P4" s="240"/>
      <c r="Q4" s="229"/>
      <c r="R4" s="230"/>
      <c r="S4" s="2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s="3" customFormat="1" ht="21" customHeight="1">
      <c r="A5" s="220"/>
      <c r="B5" s="221"/>
      <c r="C5" s="222"/>
      <c r="D5" s="206" t="s">
        <v>91</v>
      </c>
      <c r="E5" s="207"/>
      <c r="F5" s="208"/>
      <c r="G5" s="206" t="s">
        <v>95</v>
      </c>
      <c r="H5" s="207"/>
      <c r="I5" s="208"/>
      <c r="J5" s="209" t="s">
        <v>96</v>
      </c>
      <c r="K5" s="207"/>
      <c r="L5" s="208"/>
      <c r="M5" s="165"/>
      <c r="N5" s="209" t="s">
        <v>98</v>
      </c>
      <c r="O5" s="207"/>
      <c r="P5" s="208"/>
      <c r="Q5" s="241">
        <v>38497</v>
      </c>
      <c r="R5" s="242"/>
      <c r="S5" s="2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s="3" customFormat="1" ht="21" customHeight="1">
      <c r="A6" s="220"/>
      <c r="B6" s="221"/>
      <c r="C6" s="222"/>
      <c r="D6" s="162"/>
      <c r="E6" s="163"/>
      <c r="F6" s="164"/>
      <c r="G6" s="206"/>
      <c r="H6" s="247"/>
      <c r="I6" s="248"/>
      <c r="J6" s="209" t="s">
        <v>85</v>
      </c>
      <c r="K6" s="207"/>
      <c r="L6" s="249"/>
      <c r="M6" s="165"/>
      <c r="N6" s="209" t="s">
        <v>86</v>
      </c>
      <c r="O6" s="207"/>
      <c r="P6" s="249"/>
      <c r="Q6" s="241"/>
      <c r="R6" s="242"/>
      <c r="S6" s="2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9" ht="21" customHeight="1" thickBot="1">
      <c r="A7" s="220"/>
      <c r="B7" s="221"/>
      <c r="C7" s="222"/>
      <c r="D7" s="210"/>
      <c r="E7" s="211"/>
      <c r="F7" s="212"/>
      <c r="G7" s="210" t="s">
        <v>2</v>
      </c>
      <c r="H7" s="213"/>
      <c r="I7" s="211"/>
      <c r="J7" s="214" t="s">
        <v>95</v>
      </c>
      <c r="K7" s="215"/>
      <c r="L7" s="216"/>
      <c r="M7" s="166" t="s">
        <v>3</v>
      </c>
      <c r="N7" s="214" t="s">
        <v>97</v>
      </c>
      <c r="O7" s="215"/>
      <c r="P7" s="216"/>
      <c r="Q7" s="241"/>
      <c r="R7" s="242"/>
      <c r="S7" s="243"/>
    </row>
    <row r="8" spans="1:19" ht="21" customHeight="1">
      <c r="A8" s="220"/>
      <c r="B8" s="221"/>
      <c r="C8" s="222"/>
      <c r="D8" s="6" t="s">
        <v>4</v>
      </c>
      <c r="E8" s="7" t="s">
        <v>5</v>
      </c>
      <c r="F8" s="8" t="s">
        <v>6</v>
      </c>
      <c r="G8" s="6" t="s">
        <v>4</v>
      </c>
      <c r="H8" s="7" t="s">
        <v>5</v>
      </c>
      <c r="I8" s="8" t="s">
        <v>6</v>
      </c>
      <c r="J8" s="6" t="s">
        <v>4</v>
      </c>
      <c r="K8" s="7" t="s">
        <v>5</v>
      </c>
      <c r="L8" s="8" t="s">
        <v>6</v>
      </c>
      <c r="M8" s="9" t="s">
        <v>7</v>
      </c>
      <c r="N8" s="6" t="s">
        <v>4</v>
      </c>
      <c r="O8" s="7" t="s">
        <v>5</v>
      </c>
      <c r="P8" s="8" t="s">
        <v>6</v>
      </c>
      <c r="Q8" s="241"/>
      <c r="R8" s="242"/>
      <c r="S8" s="243"/>
    </row>
    <row r="9" spans="1:19" ht="21" customHeight="1" thickBot="1">
      <c r="A9" s="223"/>
      <c r="B9" s="224"/>
      <c r="C9" s="225"/>
      <c r="D9" s="10" t="s">
        <v>8</v>
      </c>
      <c r="E9" s="11" t="s">
        <v>9</v>
      </c>
      <c r="F9" s="12" t="s">
        <v>10</v>
      </c>
      <c r="G9" s="10" t="s">
        <v>8</v>
      </c>
      <c r="H9" s="11" t="s">
        <v>9</v>
      </c>
      <c r="I9" s="12" t="s">
        <v>10</v>
      </c>
      <c r="J9" s="10" t="s">
        <v>8</v>
      </c>
      <c r="K9" s="11" t="s">
        <v>9</v>
      </c>
      <c r="L9" s="12" t="s">
        <v>10</v>
      </c>
      <c r="M9" s="13"/>
      <c r="N9" s="10" t="s">
        <v>8</v>
      </c>
      <c r="O9" s="11" t="s">
        <v>9</v>
      </c>
      <c r="P9" s="12" t="s">
        <v>10</v>
      </c>
      <c r="Q9" s="244"/>
      <c r="R9" s="245"/>
      <c r="S9" s="246"/>
    </row>
    <row r="10" spans="1:19" ht="22.5" customHeight="1" thickBot="1">
      <c r="A10" s="176" t="s">
        <v>73</v>
      </c>
      <c r="B10" s="177"/>
      <c r="C10" s="178"/>
      <c r="D10" s="171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76" t="s">
        <v>11</v>
      </c>
      <c r="R10" s="177"/>
      <c r="S10" s="178"/>
    </row>
    <row r="11" spans="1:166" s="3" customFormat="1" ht="21" customHeight="1" thickBot="1">
      <c r="A11" s="198" t="s">
        <v>12</v>
      </c>
      <c r="B11" s="199"/>
      <c r="C11" s="199"/>
      <c r="D11" s="200" t="s">
        <v>90</v>
      </c>
      <c r="E11" s="201"/>
      <c r="F11" s="202"/>
      <c r="G11" s="200" t="s">
        <v>99</v>
      </c>
      <c r="H11" s="201"/>
      <c r="I11" s="202"/>
      <c r="J11" s="200" t="s">
        <v>75</v>
      </c>
      <c r="K11" s="203"/>
      <c r="L11" s="204"/>
      <c r="M11" s="167"/>
      <c r="N11" s="200" t="s">
        <v>70</v>
      </c>
      <c r="O11" s="203"/>
      <c r="P11" s="204"/>
      <c r="Q11" s="199" t="s">
        <v>13</v>
      </c>
      <c r="R11" s="199"/>
      <c r="S11" s="20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9" ht="21" customHeight="1" thickBot="1">
      <c r="A12" s="14" t="s">
        <v>14</v>
      </c>
      <c r="B12" s="15"/>
      <c r="C12" s="15"/>
      <c r="D12" s="16">
        <v>23.8</v>
      </c>
      <c r="E12" s="17">
        <v>3.8</v>
      </c>
      <c r="F12" s="18">
        <f>SUM(D12:E12)</f>
        <v>27.6</v>
      </c>
      <c r="G12" s="17">
        <f>+D42</f>
        <v>19.500000000000004</v>
      </c>
      <c r="H12" s="17">
        <f>+E42</f>
        <v>2.9</v>
      </c>
      <c r="I12" s="140">
        <f>SUM(G12:H12)</f>
        <v>22.400000000000002</v>
      </c>
      <c r="J12" s="16">
        <v>11</v>
      </c>
      <c r="K12" s="17">
        <v>1.1</v>
      </c>
      <c r="L12" s="18">
        <f>SUM(J12:K12)</f>
        <v>12.1</v>
      </c>
      <c r="M12" s="141">
        <v>-17.1</v>
      </c>
      <c r="N12" s="16">
        <v>13.3</v>
      </c>
      <c r="O12" s="17">
        <v>1.3</v>
      </c>
      <c r="P12" s="18">
        <v>14.6</v>
      </c>
      <c r="Q12" s="19"/>
      <c r="S12" s="20" t="s">
        <v>15</v>
      </c>
    </row>
    <row r="13" spans="1:19" s="5" customFormat="1" ht="21" customHeight="1">
      <c r="A13" s="14"/>
      <c r="B13" s="15"/>
      <c r="C13" s="15"/>
      <c r="D13" s="21"/>
      <c r="E13" s="21"/>
      <c r="F13" s="21"/>
      <c r="G13" s="21"/>
      <c r="H13" s="21"/>
      <c r="I13" s="22"/>
      <c r="J13" s="252" t="s">
        <v>1</v>
      </c>
      <c r="K13" s="252"/>
      <c r="L13" s="252"/>
      <c r="M13" s="146"/>
      <c r="N13" s="252" t="s">
        <v>1</v>
      </c>
      <c r="O13" s="252"/>
      <c r="P13" s="252"/>
      <c r="Q13" s="19"/>
      <c r="S13" s="20"/>
    </row>
    <row r="14" spans="1:19" s="5" customFormat="1" ht="21" customHeight="1">
      <c r="A14" s="14"/>
      <c r="B14" s="15"/>
      <c r="C14" s="15"/>
      <c r="D14" s="23"/>
      <c r="E14" s="23"/>
      <c r="F14" s="23"/>
      <c r="G14" s="23"/>
      <c r="H14" s="23"/>
      <c r="I14" s="147"/>
      <c r="J14" s="250" t="s">
        <v>96</v>
      </c>
      <c r="K14" s="251"/>
      <c r="L14" s="250"/>
      <c r="M14" s="148"/>
      <c r="N14" s="250" t="s">
        <v>100</v>
      </c>
      <c r="O14" s="251"/>
      <c r="P14" s="250"/>
      <c r="Q14" s="19"/>
      <c r="S14" s="20"/>
    </row>
    <row r="15" spans="1:19" s="5" customFormat="1" ht="21" customHeight="1">
      <c r="A15" s="14"/>
      <c r="B15" s="15"/>
      <c r="C15" s="15"/>
      <c r="D15" s="23"/>
      <c r="E15" s="23"/>
      <c r="F15" s="23"/>
      <c r="G15" s="23"/>
      <c r="H15" s="23"/>
      <c r="I15" s="147"/>
      <c r="J15" s="250" t="s">
        <v>85</v>
      </c>
      <c r="K15" s="251"/>
      <c r="L15" s="250"/>
      <c r="M15" s="148"/>
      <c r="N15" s="250" t="s">
        <v>86</v>
      </c>
      <c r="O15" s="251"/>
      <c r="P15" s="250"/>
      <c r="Q15" s="19"/>
      <c r="S15" s="20"/>
    </row>
    <row r="16" spans="1:166" s="3" customFormat="1" ht="21" customHeight="1" thickBot="1">
      <c r="A16" s="24"/>
      <c r="B16" s="2"/>
      <c r="C16" s="2"/>
      <c r="D16" s="196"/>
      <c r="E16" s="196"/>
      <c r="F16" s="196"/>
      <c r="G16" s="4"/>
      <c r="H16" s="4"/>
      <c r="I16" s="149"/>
      <c r="J16" s="172" t="s">
        <v>95</v>
      </c>
      <c r="K16" s="173"/>
      <c r="L16" s="172"/>
      <c r="M16" s="150"/>
      <c r="N16" s="172" t="s">
        <v>97</v>
      </c>
      <c r="O16" s="173"/>
      <c r="P16" s="172"/>
      <c r="Q16" s="25"/>
      <c r="R16" s="26"/>
      <c r="S16" s="2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9" ht="21" customHeight="1">
      <c r="A17" s="14" t="s">
        <v>16</v>
      </c>
      <c r="B17" s="28"/>
      <c r="C17" s="28"/>
      <c r="D17" s="29">
        <v>0</v>
      </c>
      <c r="E17" s="30">
        <v>0.2</v>
      </c>
      <c r="F17" s="31">
        <f>SUM(D17:E17)</f>
        <v>0.2</v>
      </c>
      <c r="G17" s="29">
        <f>SUM(G18:G19)</f>
        <v>0</v>
      </c>
      <c r="H17" s="30">
        <v>0.2</v>
      </c>
      <c r="I17" s="31">
        <f>SUM(G17:H17)</f>
        <v>0.2</v>
      </c>
      <c r="J17" s="29">
        <v>24.7</v>
      </c>
      <c r="K17" s="30">
        <v>8.1</v>
      </c>
      <c r="L17" s="31">
        <f>SUM(J17:K17)</f>
        <v>32.8</v>
      </c>
      <c r="M17" s="32" t="s">
        <v>17</v>
      </c>
      <c r="N17" s="29">
        <v>19.6</v>
      </c>
      <c r="O17" s="30">
        <v>8.8</v>
      </c>
      <c r="P17" s="31">
        <f>SUM(N17:O17)</f>
        <v>28.400000000000002</v>
      </c>
      <c r="Q17" s="19"/>
      <c r="R17" s="19"/>
      <c r="S17" s="20" t="s">
        <v>18</v>
      </c>
    </row>
    <row r="18" spans="1:19" ht="21" customHeight="1">
      <c r="A18" s="14"/>
      <c r="B18" s="33" t="s">
        <v>57</v>
      </c>
      <c r="C18" s="34"/>
      <c r="D18" s="35">
        <v>0</v>
      </c>
      <c r="E18" s="36">
        <v>0.1</v>
      </c>
      <c r="F18" s="37">
        <f>SUM(D18:E18)</f>
        <v>0.1</v>
      </c>
      <c r="G18" s="35">
        <v>0</v>
      </c>
      <c r="H18" s="36">
        <v>0.2</v>
      </c>
      <c r="I18" s="37">
        <f>SUM(G18:H18)</f>
        <v>0.2</v>
      </c>
      <c r="J18" s="35">
        <v>3.3</v>
      </c>
      <c r="K18" s="36">
        <v>7.5</v>
      </c>
      <c r="L18" s="37">
        <f>SUM(J18:K18)</f>
        <v>10.8</v>
      </c>
      <c r="M18" s="38">
        <v>-31.6</v>
      </c>
      <c r="N18" s="35">
        <v>7.1</v>
      </c>
      <c r="O18" s="36">
        <v>8.7</v>
      </c>
      <c r="P18" s="37">
        <f>SUM(N18:O18)</f>
        <v>15.799999999999999</v>
      </c>
      <c r="Q18" s="39"/>
      <c r="R18" s="40" t="s">
        <v>58</v>
      </c>
      <c r="S18" s="41"/>
    </row>
    <row r="19" spans="1:19" ht="21" customHeight="1">
      <c r="A19" s="14"/>
      <c r="B19" s="42" t="s">
        <v>19</v>
      </c>
      <c r="C19" s="43"/>
      <c r="D19" s="44">
        <v>0</v>
      </c>
      <c r="E19" s="45">
        <v>0.1</v>
      </c>
      <c r="F19" s="46">
        <f>SUM(D19:E19)</f>
        <v>0.1</v>
      </c>
      <c r="G19" s="44">
        <v>0</v>
      </c>
      <c r="H19" s="45">
        <v>0</v>
      </c>
      <c r="I19" s="46">
        <f>SUM(G19:H19)</f>
        <v>0</v>
      </c>
      <c r="J19" s="44">
        <v>21.4</v>
      </c>
      <c r="K19" s="45">
        <v>0.6</v>
      </c>
      <c r="L19" s="46">
        <f>SUM(J19:K19)</f>
        <v>22</v>
      </c>
      <c r="M19" s="106" t="s">
        <v>17</v>
      </c>
      <c r="N19" s="44">
        <v>12.5</v>
      </c>
      <c r="O19" s="45">
        <v>0.1</v>
      </c>
      <c r="P19" s="46">
        <f>SUM(N19:O19)</f>
        <v>12.6</v>
      </c>
      <c r="Q19" s="47"/>
      <c r="R19" s="48" t="s">
        <v>20</v>
      </c>
      <c r="S19" s="41"/>
    </row>
    <row r="20" spans="1:19" ht="9" customHeight="1" thickBot="1">
      <c r="A20" s="14"/>
      <c r="B20" s="5"/>
      <c r="C20" s="5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49"/>
      <c r="P20" s="49"/>
      <c r="Q20" s="51"/>
      <c r="R20" s="51"/>
      <c r="S20" s="41"/>
    </row>
    <row r="21" spans="1:19" ht="21" customHeight="1" thickBot="1">
      <c r="A21" s="14" t="s">
        <v>21</v>
      </c>
      <c r="B21" s="52"/>
      <c r="C21" s="28"/>
      <c r="D21" s="53">
        <v>4.1</v>
      </c>
      <c r="E21" s="54">
        <v>1.4</v>
      </c>
      <c r="F21" s="55">
        <f>SUM(D21:E21)</f>
        <v>5.5</v>
      </c>
      <c r="G21" s="53">
        <v>3.3</v>
      </c>
      <c r="H21" s="54">
        <v>1.6</v>
      </c>
      <c r="I21" s="55">
        <f>SUM(G21:H21)</f>
        <v>4.9</v>
      </c>
      <c r="J21" s="53">
        <v>18.9</v>
      </c>
      <c r="K21" s="54">
        <v>8.3</v>
      </c>
      <c r="L21" s="55">
        <f>SUM(J21:K21)</f>
        <v>27.2</v>
      </c>
      <c r="M21" s="151">
        <v>-11.4</v>
      </c>
      <c r="N21" s="53">
        <v>21.3</v>
      </c>
      <c r="O21" s="54">
        <v>9.4</v>
      </c>
      <c r="P21" s="55">
        <f>SUM(N21:O21)</f>
        <v>30.700000000000003</v>
      </c>
      <c r="Q21" s="19"/>
      <c r="R21" s="19"/>
      <c r="S21" s="20" t="s">
        <v>22</v>
      </c>
    </row>
    <row r="22" spans="1:24" ht="21" customHeight="1">
      <c r="A22" s="14"/>
      <c r="B22" s="56" t="s">
        <v>23</v>
      </c>
      <c r="C22" s="57"/>
      <c r="D22" s="58">
        <v>3.5</v>
      </c>
      <c r="E22" s="59">
        <v>0.3</v>
      </c>
      <c r="F22" s="31">
        <f>SUM(D22:E22)</f>
        <v>3.8</v>
      </c>
      <c r="G22" s="58">
        <v>3.2</v>
      </c>
      <c r="H22" s="59">
        <v>0.5</v>
      </c>
      <c r="I22" s="31">
        <f>SUM(G22:H22)</f>
        <v>3.7</v>
      </c>
      <c r="J22" s="58">
        <v>17.8</v>
      </c>
      <c r="K22" s="59">
        <v>2.3</v>
      </c>
      <c r="L22" s="31">
        <f>SUM(J22:K22)</f>
        <v>20.1</v>
      </c>
      <c r="M22" s="152">
        <v>-9.5</v>
      </c>
      <c r="N22" s="58">
        <v>19.8</v>
      </c>
      <c r="O22" s="59">
        <v>2.4</v>
      </c>
      <c r="P22" s="31">
        <f>SUM(N22:O22)</f>
        <v>22.2</v>
      </c>
      <c r="Q22" s="61"/>
      <c r="R22" s="62" t="s">
        <v>24</v>
      </c>
      <c r="S22" s="20"/>
      <c r="U22" s="63"/>
      <c r="V22" s="63"/>
      <c r="W22" s="63"/>
      <c r="X22" s="63"/>
    </row>
    <row r="23" spans="1:19" ht="21" customHeight="1">
      <c r="A23" s="14"/>
      <c r="B23" s="64"/>
      <c r="C23" s="33" t="s">
        <v>25</v>
      </c>
      <c r="D23" s="35">
        <v>3.5</v>
      </c>
      <c r="E23" s="36">
        <v>0</v>
      </c>
      <c r="F23" s="37">
        <f>SUM(D23:E23)</f>
        <v>3.5</v>
      </c>
      <c r="G23" s="35">
        <v>3.2</v>
      </c>
      <c r="H23" s="36">
        <v>0</v>
      </c>
      <c r="I23" s="37">
        <f>SUM(G23:H23)</f>
        <v>3.2</v>
      </c>
      <c r="J23" s="35">
        <v>17.8</v>
      </c>
      <c r="K23" s="36">
        <v>0</v>
      </c>
      <c r="L23" s="37">
        <f>SUM(J23:K23)</f>
        <v>17.8</v>
      </c>
      <c r="M23" s="142">
        <v>-10.1</v>
      </c>
      <c r="N23" s="35">
        <v>19.8</v>
      </c>
      <c r="O23" s="36">
        <v>0</v>
      </c>
      <c r="P23" s="37">
        <f>SUM(N23:O23)</f>
        <v>19.8</v>
      </c>
      <c r="Q23" s="40" t="s">
        <v>26</v>
      </c>
      <c r="R23" s="66"/>
      <c r="S23" s="41"/>
    </row>
    <row r="24" spans="1:19" ht="21" customHeight="1">
      <c r="A24" s="14"/>
      <c r="B24" s="67"/>
      <c r="C24" s="68" t="s">
        <v>27</v>
      </c>
      <c r="D24" s="44">
        <v>0</v>
      </c>
      <c r="E24" s="45">
        <v>0.3</v>
      </c>
      <c r="F24" s="46">
        <f>E24+D24</f>
        <v>0.3</v>
      </c>
      <c r="G24" s="44">
        <v>0</v>
      </c>
      <c r="H24" s="45">
        <v>0.5</v>
      </c>
      <c r="I24" s="46">
        <f>H24+G24</f>
        <v>0.5</v>
      </c>
      <c r="J24" s="44">
        <v>0</v>
      </c>
      <c r="K24" s="45">
        <v>2.3</v>
      </c>
      <c r="L24" s="46">
        <f>K24+J24</f>
        <v>2.3</v>
      </c>
      <c r="M24" s="143">
        <v>-4.2</v>
      </c>
      <c r="N24" s="44">
        <v>0</v>
      </c>
      <c r="O24" s="45">
        <v>2.4</v>
      </c>
      <c r="P24" s="46">
        <f>O24+N24</f>
        <v>2.4</v>
      </c>
      <c r="Q24" s="70" t="s">
        <v>28</v>
      </c>
      <c r="R24" s="71"/>
      <c r="S24" s="41"/>
    </row>
    <row r="25" spans="1:19" ht="21" customHeight="1">
      <c r="A25" s="14"/>
      <c r="B25" s="72" t="s">
        <v>29</v>
      </c>
      <c r="C25" s="73"/>
      <c r="D25" s="74">
        <v>0.1</v>
      </c>
      <c r="E25" s="75">
        <v>0.1</v>
      </c>
      <c r="F25" s="76">
        <v>0.2</v>
      </c>
      <c r="G25" s="74">
        <v>0.1</v>
      </c>
      <c r="H25" s="75">
        <v>0.1</v>
      </c>
      <c r="I25" s="76">
        <f>SUM(G25:H25)</f>
        <v>0.2</v>
      </c>
      <c r="J25" s="74">
        <v>0.4</v>
      </c>
      <c r="K25" s="75">
        <v>0.3</v>
      </c>
      <c r="L25" s="76">
        <f>SUM(J25:K25)</f>
        <v>0.7</v>
      </c>
      <c r="M25" s="142">
        <v>250</v>
      </c>
      <c r="N25" s="74">
        <v>0.1</v>
      </c>
      <c r="O25" s="75">
        <v>0.1</v>
      </c>
      <c r="P25" s="76">
        <f>SUM(N25:O25)</f>
        <v>0.2</v>
      </c>
      <c r="Q25" s="51"/>
      <c r="R25" s="71" t="s">
        <v>30</v>
      </c>
      <c r="S25" s="41"/>
    </row>
    <row r="26" spans="1:19" ht="21" customHeight="1">
      <c r="A26" s="14"/>
      <c r="B26" s="72" t="s">
        <v>59</v>
      </c>
      <c r="C26" s="73"/>
      <c r="D26" s="74">
        <v>0</v>
      </c>
      <c r="E26" s="75">
        <v>0.9</v>
      </c>
      <c r="F26" s="76">
        <v>0.9</v>
      </c>
      <c r="G26" s="74">
        <v>0</v>
      </c>
      <c r="H26" s="75">
        <v>0.9</v>
      </c>
      <c r="I26" s="76">
        <f>SUM(G26:H26)</f>
        <v>0.9</v>
      </c>
      <c r="J26" s="74">
        <v>0.2</v>
      </c>
      <c r="K26" s="75">
        <v>4</v>
      </c>
      <c r="L26" s="76">
        <f>SUM(J26:K26)</f>
        <v>4.2</v>
      </c>
      <c r="M26" s="65">
        <v>-25</v>
      </c>
      <c r="N26" s="74">
        <v>0.9</v>
      </c>
      <c r="O26" s="75">
        <v>4.7</v>
      </c>
      <c r="P26" s="76">
        <f>SUM(N26:O26)</f>
        <v>5.6000000000000005</v>
      </c>
      <c r="Q26" s="77"/>
      <c r="R26" s="71" t="s">
        <v>31</v>
      </c>
      <c r="S26" s="41"/>
    </row>
    <row r="27" spans="1:19" ht="21" customHeight="1" thickBot="1">
      <c r="A27" s="14"/>
      <c r="B27" s="78" t="s">
        <v>32</v>
      </c>
      <c r="C27" s="79"/>
      <c r="D27" s="80">
        <v>0.5</v>
      </c>
      <c r="E27" s="81">
        <v>0.1</v>
      </c>
      <c r="F27" s="82">
        <f>SUM(D27:E27)</f>
        <v>0.6</v>
      </c>
      <c r="G27" s="80">
        <v>0</v>
      </c>
      <c r="H27" s="81">
        <v>0.1</v>
      </c>
      <c r="I27" s="82">
        <f>SUM(G27:H27)</f>
        <v>0.1</v>
      </c>
      <c r="J27" s="80">
        <v>0.5</v>
      </c>
      <c r="K27" s="81">
        <v>1.7</v>
      </c>
      <c r="L27" s="82">
        <f>SUM(J27:K27)</f>
        <v>2.2</v>
      </c>
      <c r="M27" s="83">
        <v>-18.5</v>
      </c>
      <c r="N27" s="80">
        <v>0.5</v>
      </c>
      <c r="O27" s="81">
        <v>2.2</v>
      </c>
      <c r="P27" s="82">
        <f>SUM(N27:O27)</f>
        <v>2.7</v>
      </c>
      <c r="Q27" s="84"/>
      <c r="R27" s="85" t="s">
        <v>33</v>
      </c>
      <c r="S27" s="41"/>
    </row>
    <row r="28" spans="1:19" ht="9" customHeight="1" thickBot="1">
      <c r="A28" s="14"/>
      <c r="B28" s="15"/>
      <c r="C28" s="15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6"/>
      <c r="O28" s="86"/>
      <c r="P28" s="86"/>
      <c r="Q28" s="19"/>
      <c r="R28" s="19"/>
      <c r="S28" s="20"/>
    </row>
    <row r="29" spans="1:21" ht="21" customHeight="1" thickBot="1">
      <c r="A29" s="14" t="s">
        <v>60</v>
      </c>
      <c r="B29" s="28"/>
      <c r="C29" s="28"/>
      <c r="D29" s="29">
        <f>SUM(D30+D33)</f>
        <v>0</v>
      </c>
      <c r="E29" s="30">
        <f>SUM(E30+E33)</f>
        <v>0</v>
      </c>
      <c r="F29" s="31">
        <f aca="true" t="shared" si="0" ref="F29:F35">SUM(D29:E29)</f>
        <v>0</v>
      </c>
      <c r="G29" s="29">
        <f>SUM(G30+G33)</f>
        <v>0</v>
      </c>
      <c r="H29" s="30">
        <f>SUM(H30+H33)</f>
        <v>0</v>
      </c>
      <c r="I29" s="31">
        <f aca="true" t="shared" si="1" ref="I29:I35">SUM(G29:H29)</f>
        <v>0</v>
      </c>
      <c r="J29" s="29">
        <f>SUM(J30+J33)</f>
        <v>0</v>
      </c>
      <c r="K29" s="30">
        <f>SUM(K30+K33)</f>
        <v>0</v>
      </c>
      <c r="L29" s="31">
        <f aca="true" t="shared" si="2" ref="L29:L35">SUM(J29:K29)</f>
        <v>0</v>
      </c>
      <c r="M29" s="88" t="s">
        <v>17</v>
      </c>
      <c r="N29" s="29">
        <f>SUM(N30+N33)</f>
        <v>0</v>
      </c>
      <c r="O29" s="30">
        <f>SUM(O30+O33)</f>
        <v>0</v>
      </c>
      <c r="P29" s="31">
        <f aca="true" t="shared" si="3" ref="P29:P35">SUM(N29:O29)</f>
        <v>0</v>
      </c>
      <c r="Q29" s="63"/>
      <c r="R29" s="63"/>
      <c r="S29" s="89" t="s">
        <v>62</v>
      </c>
      <c r="U29" s="19"/>
    </row>
    <row r="30" spans="1:19" ht="21" customHeight="1">
      <c r="A30" s="14"/>
      <c r="B30" s="56" t="s">
        <v>61</v>
      </c>
      <c r="C30" s="90"/>
      <c r="D30" s="29">
        <f>SUM(D31:D32)</f>
        <v>0</v>
      </c>
      <c r="E30" s="30">
        <f>SUM(E31:E32)</f>
        <v>0</v>
      </c>
      <c r="F30" s="91">
        <f t="shared" si="0"/>
        <v>0</v>
      </c>
      <c r="G30" s="29">
        <f>SUM(G31:G32)</f>
        <v>0</v>
      </c>
      <c r="H30" s="30">
        <f>SUM(H31:H32)</f>
        <v>0</v>
      </c>
      <c r="I30" s="91">
        <f t="shared" si="1"/>
        <v>0</v>
      </c>
      <c r="J30" s="29">
        <f>SUM(J31:J32)</f>
        <v>0</v>
      </c>
      <c r="K30" s="30">
        <f>SUM(K31:K32)</f>
        <v>0</v>
      </c>
      <c r="L30" s="91">
        <f t="shared" si="2"/>
        <v>0</v>
      </c>
      <c r="M30" s="92" t="s">
        <v>17</v>
      </c>
      <c r="N30" s="29">
        <f>SUM(N31:N32)</f>
        <v>0</v>
      </c>
      <c r="O30" s="30">
        <f>SUM(O31:O32)</f>
        <v>0</v>
      </c>
      <c r="P30" s="91">
        <f t="shared" si="3"/>
        <v>0</v>
      </c>
      <c r="Q30" s="93"/>
      <c r="R30" s="62" t="s">
        <v>63</v>
      </c>
      <c r="S30" s="20"/>
    </row>
    <row r="31" spans="1:19" ht="21" customHeight="1">
      <c r="A31" s="14"/>
      <c r="B31" s="94"/>
      <c r="C31" s="95" t="s">
        <v>34</v>
      </c>
      <c r="D31" s="96">
        <v>0</v>
      </c>
      <c r="E31" s="97">
        <v>0</v>
      </c>
      <c r="F31" s="98">
        <f t="shared" si="0"/>
        <v>0</v>
      </c>
      <c r="G31" s="96">
        <v>0</v>
      </c>
      <c r="H31" s="97">
        <v>0</v>
      </c>
      <c r="I31" s="98">
        <f t="shared" si="1"/>
        <v>0</v>
      </c>
      <c r="J31" s="96">
        <v>0</v>
      </c>
      <c r="K31" s="97">
        <v>0</v>
      </c>
      <c r="L31" s="98">
        <f t="shared" si="2"/>
        <v>0</v>
      </c>
      <c r="M31" s="99" t="s">
        <v>17</v>
      </c>
      <c r="N31" s="96">
        <v>0</v>
      </c>
      <c r="O31" s="97">
        <v>0</v>
      </c>
      <c r="P31" s="98">
        <f t="shared" si="3"/>
        <v>0</v>
      </c>
      <c r="Q31" s="100" t="s">
        <v>35</v>
      </c>
      <c r="R31" s="101"/>
      <c r="S31" s="41"/>
    </row>
    <row r="32" spans="1:19" ht="21" customHeight="1">
      <c r="A32" s="14"/>
      <c r="B32" s="94"/>
      <c r="C32" s="102" t="s">
        <v>36</v>
      </c>
      <c r="D32" s="103">
        <v>0</v>
      </c>
      <c r="E32" s="104">
        <v>0</v>
      </c>
      <c r="F32" s="105">
        <f t="shared" si="0"/>
        <v>0</v>
      </c>
      <c r="G32" s="103">
        <v>0</v>
      </c>
      <c r="H32" s="104">
        <v>0</v>
      </c>
      <c r="I32" s="105">
        <f t="shared" si="1"/>
        <v>0</v>
      </c>
      <c r="J32" s="103">
        <v>0</v>
      </c>
      <c r="K32" s="104">
        <v>0</v>
      </c>
      <c r="L32" s="105">
        <f t="shared" si="2"/>
        <v>0</v>
      </c>
      <c r="M32" s="106" t="s">
        <v>17</v>
      </c>
      <c r="N32" s="103">
        <v>0</v>
      </c>
      <c r="O32" s="104">
        <v>0</v>
      </c>
      <c r="P32" s="105">
        <f t="shared" si="3"/>
        <v>0</v>
      </c>
      <c r="Q32" s="70" t="s">
        <v>37</v>
      </c>
      <c r="R32" s="107"/>
      <c r="S32" s="41"/>
    </row>
    <row r="33" spans="1:19" ht="21" customHeight="1">
      <c r="A33" s="14"/>
      <c r="B33" s="72" t="s">
        <v>38</v>
      </c>
      <c r="C33" s="108"/>
      <c r="D33" s="109">
        <f>SUM(D34:D35)</f>
        <v>0</v>
      </c>
      <c r="E33" s="110">
        <f>SUM(E34:E35)</f>
        <v>0</v>
      </c>
      <c r="F33" s="111">
        <f t="shared" si="0"/>
        <v>0</v>
      </c>
      <c r="G33" s="109">
        <f>SUM(G34:G35)</f>
        <v>0</v>
      </c>
      <c r="H33" s="110">
        <f>SUM(H34:H35)</f>
        <v>0</v>
      </c>
      <c r="I33" s="111">
        <f t="shared" si="1"/>
        <v>0</v>
      </c>
      <c r="J33" s="109">
        <f>SUM(J34:J35)</f>
        <v>0</v>
      </c>
      <c r="K33" s="110">
        <f>SUM(K34:K35)</f>
        <v>0</v>
      </c>
      <c r="L33" s="111">
        <f t="shared" si="2"/>
        <v>0</v>
      </c>
      <c r="M33" s="99" t="s">
        <v>17</v>
      </c>
      <c r="N33" s="109">
        <f>SUM(N34:N35)</f>
        <v>0</v>
      </c>
      <c r="O33" s="110">
        <f>SUM(O34:O35)</f>
        <v>0</v>
      </c>
      <c r="P33" s="111">
        <f t="shared" si="3"/>
        <v>0</v>
      </c>
      <c r="Q33" s="112"/>
      <c r="R33" s="62" t="s">
        <v>39</v>
      </c>
      <c r="S33" s="41"/>
    </row>
    <row r="34" spans="1:19" ht="21" customHeight="1">
      <c r="A34" s="14"/>
      <c r="B34" s="94"/>
      <c r="C34" s="95" t="s">
        <v>40</v>
      </c>
      <c r="D34" s="96">
        <v>0</v>
      </c>
      <c r="E34" s="97">
        <v>0</v>
      </c>
      <c r="F34" s="98">
        <f t="shared" si="0"/>
        <v>0</v>
      </c>
      <c r="G34" s="96">
        <v>0</v>
      </c>
      <c r="H34" s="97">
        <v>0</v>
      </c>
      <c r="I34" s="98">
        <f t="shared" si="1"/>
        <v>0</v>
      </c>
      <c r="J34" s="96">
        <v>0</v>
      </c>
      <c r="K34" s="97">
        <v>0</v>
      </c>
      <c r="L34" s="98">
        <f t="shared" si="2"/>
        <v>0</v>
      </c>
      <c r="M34" s="99" t="s">
        <v>17</v>
      </c>
      <c r="N34" s="96">
        <v>0</v>
      </c>
      <c r="O34" s="97">
        <v>0</v>
      </c>
      <c r="P34" s="98">
        <f t="shared" si="3"/>
        <v>0</v>
      </c>
      <c r="Q34" s="100" t="s">
        <v>41</v>
      </c>
      <c r="R34" s="107"/>
      <c r="S34" s="41"/>
    </row>
    <row r="35" spans="1:19" ht="21" customHeight="1" thickBot="1">
      <c r="A35" s="14"/>
      <c r="B35" s="113"/>
      <c r="C35" s="102" t="s">
        <v>42</v>
      </c>
      <c r="D35" s="158">
        <v>0</v>
      </c>
      <c r="E35" s="159">
        <v>0</v>
      </c>
      <c r="F35" s="82">
        <f t="shared" si="0"/>
        <v>0</v>
      </c>
      <c r="G35" s="158">
        <v>0</v>
      </c>
      <c r="H35" s="159">
        <v>0</v>
      </c>
      <c r="I35" s="82">
        <f t="shared" si="1"/>
        <v>0</v>
      </c>
      <c r="J35" s="158">
        <v>0</v>
      </c>
      <c r="K35" s="159">
        <v>0</v>
      </c>
      <c r="L35" s="82">
        <f t="shared" si="2"/>
        <v>0</v>
      </c>
      <c r="M35" s="114" t="s">
        <v>17</v>
      </c>
      <c r="N35" s="158">
        <v>0</v>
      </c>
      <c r="O35" s="159">
        <v>0</v>
      </c>
      <c r="P35" s="82">
        <f t="shared" si="3"/>
        <v>0</v>
      </c>
      <c r="Q35" s="70" t="s">
        <v>43</v>
      </c>
      <c r="R35" s="160"/>
      <c r="S35" s="41"/>
    </row>
    <row r="36" spans="1:19" ht="9" customHeight="1" thickBot="1">
      <c r="A36" s="14"/>
      <c r="B36" s="73"/>
      <c r="C36" s="73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50"/>
      <c r="P36" s="50"/>
      <c r="Q36" s="51"/>
      <c r="R36" s="51"/>
      <c r="S36" s="41"/>
    </row>
    <row r="37" spans="1:19" ht="21" customHeight="1">
      <c r="A37" s="115" t="s">
        <v>44</v>
      </c>
      <c r="B37" s="15"/>
      <c r="C37" s="15"/>
      <c r="D37" s="29">
        <v>0.2</v>
      </c>
      <c r="E37" s="30">
        <v>-0.3</v>
      </c>
      <c r="F37" s="31">
        <f>SUM(F38:F39)</f>
        <v>-0.1</v>
      </c>
      <c r="G37" s="29">
        <v>0.4</v>
      </c>
      <c r="H37" s="30">
        <v>-0.3</v>
      </c>
      <c r="I37" s="31">
        <v>0.1</v>
      </c>
      <c r="J37" s="29">
        <v>1</v>
      </c>
      <c r="K37" s="30">
        <v>-0.9</v>
      </c>
      <c r="L37" s="31">
        <f>SUM(L38:L39)</f>
        <v>0.1</v>
      </c>
      <c r="M37" s="32" t="s">
        <v>17</v>
      </c>
      <c r="N37" s="29">
        <v>0.8</v>
      </c>
      <c r="O37" s="30">
        <v>-0.8</v>
      </c>
      <c r="P37" s="31">
        <f>SUM(P38:P39)</f>
        <v>0</v>
      </c>
      <c r="Q37" s="19"/>
      <c r="R37" s="19"/>
      <c r="S37" s="20" t="s">
        <v>45</v>
      </c>
    </row>
    <row r="38" spans="1:19" ht="21" customHeight="1">
      <c r="A38" s="14"/>
      <c r="B38" s="33" t="s">
        <v>46</v>
      </c>
      <c r="C38" s="34"/>
      <c r="D38" s="35">
        <v>-0.1</v>
      </c>
      <c r="E38" s="36">
        <v>0</v>
      </c>
      <c r="F38" s="37">
        <f>SUM(D38:E38)</f>
        <v>-0.1</v>
      </c>
      <c r="G38" s="35">
        <v>0</v>
      </c>
      <c r="H38" s="36">
        <v>0</v>
      </c>
      <c r="I38" s="37">
        <f>SUM(G38:H38)</f>
        <v>0</v>
      </c>
      <c r="J38" s="35">
        <v>0.1</v>
      </c>
      <c r="K38" s="36">
        <v>0</v>
      </c>
      <c r="L38" s="37">
        <f>SUM(J38:K38)</f>
        <v>0.1</v>
      </c>
      <c r="M38" s="99" t="s">
        <v>17</v>
      </c>
      <c r="N38" s="35">
        <v>0.2</v>
      </c>
      <c r="O38" s="36">
        <v>-0.2</v>
      </c>
      <c r="P38" s="37">
        <f>SUM(N38:O38)</f>
        <v>0</v>
      </c>
      <c r="Q38" s="39"/>
      <c r="R38" s="40" t="s">
        <v>88</v>
      </c>
      <c r="S38" s="41"/>
    </row>
    <row r="39" spans="1:19" ht="21" customHeight="1" thickBot="1">
      <c r="A39" s="14"/>
      <c r="B39" s="116" t="s">
        <v>87</v>
      </c>
      <c r="C39" s="117"/>
      <c r="D39" s="80">
        <v>0.3</v>
      </c>
      <c r="E39" s="81">
        <v>-0.3</v>
      </c>
      <c r="F39" s="82">
        <f>SUM(D39:E39)</f>
        <v>0</v>
      </c>
      <c r="G39" s="80">
        <v>0.4</v>
      </c>
      <c r="H39" s="81">
        <v>-0.3</v>
      </c>
      <c r="I39" s="82">
        <v>0.1</v>
      </c>
      <c r="J39" s="80">
        <v>0.9</v>
      </c>
      <c r="K39" s="81">
        <v>-0.9</v>
      </c>
      <c r="L39" s="82">
        <f>SUM(J39:K39)</f>
        <v>0</v>
      </c>
      <c r="M39" s="114" t="s">
        <v>17</v>
      </c>
      <c r="N39" s="80">
        <v>0.6</v>
      </c>
      <c r="O39" s="81">
        <v>-0.6</v>
      </c>
      <c r="P39" s="82">
        <f>SUM(N39:O39)</f>
        <v>0</v>
      </c>
      <c r="Q39" s="47"/>
      <c r="R39" s="48" t="s">
        <v>64</v>
      </c>
      <c r="S39" s="41"/>
    </row>
    <row r="40" spans="1:19" ht="10.5" customHeight="1" thickBot="1">
      <c r="A40" s="14"/>
      <c r="B40" s="108"/>
      <c r="C40" s="5"/>
      <c r="D40" s="49"/>
      <c r="E40" s="49"/>
      <c r="F40" s="23"/>
      <c r="G40" s="49"/>
      <c r="H40" s="49"/>
      <c r="I40" s="23"/>
      <c r="J40" s="49"/>
      <c r="K40" s="49"/>
      <c r="L40" s="23"/>
      <c r="M40" s="156"/>
      <c r="N40" s="49"/>
      <c r="O40" s="49"/>
      <c r="P40" s="23"/>
      <c r="Q40" s="132"/>
      <c r="R40" s="132"/>
      <c r="S40" s="41"/>
    </row>
    <row r="41" spans="1:166" s="3" customFormat="1" ht="21" customHeight="1" thickBot="1">
      <c r="A41" s="24"/>
      <c r="B41" s="2"/>
      <c r="C41" s="2"/>
      <c r="D41" s="174" t="s">
        <v>89</v>
      </c>
      <c r="E41" s="175"/>
      <c r="F41" s="175"/>
      <c r="G41" s="174" t="s">
        <v>101</v>
      </c>
      <c r="H41" s="175"/>
      <c r="I41" s="175"/>
      <c r="J41" s="174" t="s">
        <v>101</v>
      </c>
      <c r="K41" s="175"/>
      <c r="L41" s="175"/>
      <c r="M41" s="157"/>
      <c r="N41" s="174" t="s">
        <v>102</v>
      </c>
      <c r="O41" s="175"/>
      <c r="P41" s="175"/>
      <c r="Q41" s="26"/>
      <c r="R41" s="26"/>
      <c r="S41" s="2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9" ht="21" customHeight="1" thickBot="1">
      <c r="A42" s="118" t="s">
        <v>47</v>
      </c>
      <c r="B42" s="119"/>
      <c r="C42" s="119"/>
      <c r="D42" s="53">
        <f>D12+D17-D21-D29-D37</f>
        <v>19.500000000000004</v>
      </c>
      <c r="E42" s="54">
        <f>E12+E17-E21-E29-E37</f>
        <v>2.9</v>
      </c>
      <c r="F42" s="55">
        <f>SUM(D42:E42)</f>
        <v>22.400000000000002</v>
      </c>
      <c r="G42" s="53">
        <f>G12+G17-G21-G29-G37</f>
        <v>15.800000000000002</v>
      </c>
      <c r="H42" s="54">
        <f>H12+H17-H21-H29-H37</f>
        <v>1.8</v>
      </c>
      <c r="I42" s="55">
        <f>SUM(G42:H42)</f>
        <v>17.6</v>
      </c>
      <c r="J42" s="53">
        <v>15.8</v>
      </c>
      <c r="K42" s="54">
        <f>K12+K17-K21-K29-K37</f>
        <v>1.7999999999999985</v>
      </c>
      <c r="L42" s="55">
        <f>SUM(J42:K42)</f>
        <v>17.599999999999998</v>
      </c>
      <c r="M42" s="65">
        <v>43.1</v>
      </c>
      <c r="N42" s="53">
        <f>N12+N17-N21-N29-N37</f>
        <v>10.800000000000004</v>
      </c>
      <c r="O42" s="54">
        <f>O12+O17-O21-O29-O37</f>
        <v>1.500000000000001</v>
      </c>
      <c r="P42" s="55">
        <f>SUM(N42:O42)</f>
        <v>12.300000000000006</v>
      </c>
      <c r="Q42" s="120"/>
      <c r="R42" s="120"/>
      <c r="S42" s="121" t="s">
        <v>48</v>
      </c>
    </row>
    <row r="43" spans="1:19" ht="9" customHeight="1" thickBot="1">
      <c r="A43" s="122"/>
      <c r="B43" s="123"/>
      <c r="C43" s="123"/>
      <c r="D43" s="49"/>
      <c r="E43" s="49"/>
      <c r="F43" s="49"/>
      <c r="G43" s="49"/>
      <c r="H43" s="49"/>
      <c r="I43" s="49"/>
      <c r="J43" s="49"/>
      <c r="K43" s="49"/>
      <c r="L43" s="49"/>
      <c r="M43" s="124"/>
      <c r="N43" s="49"/>
      <c r="O43" s="49"/>
      <c r="P43" s="49"/>
      <c r="Q43" s="195"/>
      <c r="R43" s="195"/>
      <c r="S43" s="41"/>
    </row>
    <row r="44" spans="1:19" ht="21" customHeight="1">
      <c r="A44" s="115" t="s">
        <v>65</v>
      </c>
      <c r="B44" s="15"/>
      <c r="C44" s="15"/>
      <c r="D44" s="29">
        <v>19.5</v>
      </c>
      <c r="E44" s="30">
        <v>2.9</v>
      </c>
      <c r="F44" s="59">
        <f>SUM(F45:F46)</f>
        <v>22.4</v>
      </c>
      <c r="G44" s="29">
        <v>15.8</v>
      </c>
      <c r="H44" s="30">
        <v>1.8</v>
      </c>
      <c r="I44" s="59">
        <f>SUM(I45:I46)</f>
        <v>17.599999999999998</v>
      </c>
      <c r="J44" s="29">
        <v>15.8</v>
      </c>
      <c r="K44" s="30">
        <v>1.8</v>
      </c>
      <c r="L44" s="59">
        <f>SUM(L45:L46)</f>
        <v>17.599999999999998</v>
      </c>
      <c r="M44" s="60">
        <v>43.1</v>
      </c>
      <c r="N44" s="29">
        <v>10.8</v>
      </c>
      <c r="O44" s="30">
        <v>1.5</v>
      </c>
      <c r="P44" s="170">
        <f>SUM(P45:P46)</f>
        <v>12.3</v>
      </c>
      <c r="Q44" s="19"/>
      <c r="R44" s="19"/>
      <c r="S44" s="20" t="s">
        <v>66</v>
      </c>
    </row>
    <row r="45" spans="1:19" ht="21" customHeight="1">
      <c r="A45" s="126"/>
      <c r="B45" s="33" t="s">
        <v>49</v>
      </c>
      <c r="C45" s="34"/>
      <c r="D45" s="35">
        <v>6.9</v>
      </c>
      <c r="E45" s="36">
        <v>1.9</v>
      </c>
      <c r="F45" s="37">
        <f>SUM(D45:E45)</f>
        <v>8.8</v>
      </c>
      <c r="G45" s="35">
        <v>5.1</v>
      </c>
      <c r="H45" s="36">
        <v>1.2</v>
      </c>
      <c r="I45" s="37">
        <f>SUM(G45:H45)</f>
        <v>6.3</v>
      </c>
      <c r="J45" s="35">
        <v>5.1</v>
      </c>
      <c r="K45" s="36">
        <v>1.2</v>
      </c>
      <c r="L45" s="37">
        <f>SUM(J45:K45)</f>
        <v>6.3</v>
      </c>
      <c r="M45" s="69">
        <v>90.9</v>
      </c>
      <c r="N45" s="35">
        <v>2.3</v>
      </c>
      <c r="O45" s="36">
        <v>1</v>
      </c>
      <c r="P45" s="37">
        <f>SUM(N45:O45)</f>
        <v>3.3</v>
      </c>
      <c r="Q45" s="39"/>
      <c r="R45" s="40" t="s">
        <v>72</v>
      </c>
      <c r="S45" s="41"/>
    </row>
    <row r="46" spans="1:19" ht="21" customHeight="1" thickBot="1">
      <c r="A46" s="126"/>
      <c r="B46" s="134" t="s">
        <v>50</v>
      </c>
      <c r="C46" s="5"/>
      <c r="D46" s="44">
        <v>12.6</v>
      </c>
      <c r="E46" s="45">
        <v>1</v>
      </c>
      <c r="F46" s="46">
        <f>SUM(D46:E46)</f>
        <v>13.6</v>
      </c>
      <c r="G46" s="44">
        <v>10.7</v>
      </c>
      <c r="H46" s="45">
        <v>0.6</v>
      </c>
      <c r="I46" s="46">
        <f>SUM(G46:H46)</f>
        <v>11.299999999999999</v>
      </c>
      <c r="J46" s="44">
        <v>10.7</v>
      </c>
      <c r="K46" s="45">
        <v>0.6</v>
      </c>
      <c r="L46" s="46">
        <f>SUM(J46:K46)</f>
        <v>11.299999999999999</v>
      </c>
      <c r="M46" s="144">
        <v>25.6</v>
      </c>
      <c r="N46" s="44">
        <v>8.5</v>
      </c>
      <c r="O46" s="45">
        <v>0.5</v>
      </c>
      <c r="P46" s="46">
        <f>SUM(N46:O46)</f>
        <v>9</v>
      </c>
      <c r="Q46" s="132"/>
      <c r="R46" s="101" t="s">
        <v>51</v>
      </c>
      <c r="S46" s="41"/>
    </row>
    <row r="47" spans="1:19" ht="9" customHeight="1">
      <c r="A47" s="135"/>
      <c r="B47" s="136"/>
      <c r="C47" s="136"/>
      <c r="D47" s="137"/>
      <c r="E47" s="137"/>
      <c r="F47" s="137"/>
      <c r="G47" s="137"/>
      <c r="H47" s="137">
        <v>0.6</v>
      </c>
      <c r="I47" s="137"/>
      <c r="J47" s="137"/>
      <c r="K47" s="137"/>
      <c r="L47" s="137"/>
      <c r="M47" s="22"/>
      <c r="N47" s="137"/>
      <c r="O47" s="137"/>
      <c r="P47" s="137"/>
      <c r="Q47" s="125"/>
      <c r="R47" s="125"/>
      <c r="S47" s="138"/>
    </row>
    <row r="48" spans="1:171" ht="19.5">
      <c r="A48" s="181" t="s">
        <v>52</v>
      </c>
      <c r="B48" s="182"/>
      <c r="C48" s="182"/>
      <c r="D48" s="182"/>
      <c r="E48" s="182"/>
      <c r="F48" s="182"/>
      <c r="G48" s="182"/>
      <c r="H48" s="182"/>
      <c r="I48" s="182"/>
      <c r="J48" s="129" t="s">
        <v>67</v>
      </c>
      <c r="K48" s="183" t="s">
        <v>53</v>
      </c>
      <c r="L48" s="183"/>
      <c r="M48" s="183"/>
      <c r="N48" s="183"/>
      <c r="O48" s="183"/>
      <c r="P48" s="183"/>
      <c r="Q48" s="183"/>
      <c r="R48" s="183"/>
      <c r="S48" s="184"/>
      <c r="FK48" s="5"/>
      <c r="FL48" s="5"/>
      <c r="FM48" s="5"/>
      <c r="FN48" s="5"/>
      <c r="FO48" s="5"/>
    </row>
    <row r="49" spans="1:171" ht="19.5">
      <c r="A49" s="185"/>
      <c r="B49" s="186"/>
      <c r="C49" s="186"/>
      <c r="D49" s="186"/>
      <c r="E49" s="186"/>
      <c r="F49" s="186"/>
      <c r="G49" s="186"/>
      <c r="H49" s="186"/>
      <c r="I49" s="186"/>
      <c r="J49" s="130" t="s">
        <v>71</v>
      </c>
      <c r="K49" s="127"/>
      <c r="L49" s="127"/>
      <c r="M49" s="127"/>
      <c r="N49" s="127"/>
      <c r="O49" s="127"/>
      <c r="P49" s="127"/>
      <c r="Q49" s="127"/>
      <c r="R49" s="127"/>
      <c r="S49" s="128"/>
      <c r="FK49" s="5"/>
      <c r="FL49" s="5"/>
      <c r="FM49" s="5"/>
      <c r="FN49" s="5"/>
      <c r="FO49" s="5"/>
    </row>
    <row r="50" spans="1:171" ht="19.5">
      <c r="A50" s="185"/>
      <c r="B50" s="186"/>
      <c r="C50" s="186"/>
      <c r="D50" s="168"/>
      <c r="E50" s="168"/>
      <c r="F50" s="193" t="s">
        <v>76</v>
      </c>
      <c r="G50" s="193"/>
      <c r="H50" s="193"/>
      <c r="I50" s="193"/>
      <c r="J50" s="169">
        <v>0</v>
      </c>
      <c r="K50" s="194" t="s">
        <v>78</v>
      </c>
      <c r="L50" s="194"/>
      <c r="M50" s="194"/>
      <c r="N50" s="194"/>
      <c r="O50" s="194"/>
      <c r="P50" s="191"/>
      <c r="Q50" s="191"/>
      <c r="R50" s="191"/>
      <c r="S50" s="192"/>
      <c r="T50" s="131"/>
      <c r="U50" s="131"/>
      <c r="FK50" s="5"/>
      <c r="FL50" s="5"/>
      <c r="FM50" s="5"/>
      <c r="FN50" s="5"/>
      <c r="FO50" s="5"/>
    </row>
    <row r="51" spans="1:171" ht="19.5">
      <c r="A51" s="185"/>
      <c r="B51" s="186"/>
      <c r="C51" s="186"/>
      <c r="D51" s="168"/>
      <c r="E51" s="168"/>
      <c r="F51" s="193" t="s">
        <v>77</v>
      </c>
      <c r="G51" s="187"/>
      <c r="H51" s="187"/>
      <c r="I51" s="187"/>
      <c r="J51" s="169">
        <v>29</v>
      </c>
      <c r="K51" s="194" t="s">
        <v>79</v>
      </c>
      <c r="L51" s="194"/>
      <c r="M51" s="194"/>
      <c r="N51" s="194"/>
      <c r="O51" s="133"/>
      <c r="P51" s="127"/>
      <c r="Q51" s="127"/>
      <c r="R51" s="127"/>
      <c r="S51" s="128"/>
      <c r="FK51" s="5"/>
      <c r="FL51" s="5"/>
      <c r="FM51" s="5"/>
      <c r="FN51" s="5"/>
      <c r="FO51" s="5"/>
    </row>
    <row r="52" spans="1:171" ht="19.5">
      <c r="A52" s="185"/>
      <c r="B52" s="186"/>
      <c r="C52" s="186"/>
      <c r="D52" s="132"/>
      <c r="E52" s="132"/>
      <c r="F52" s="187" t="s">
        <v>96</v>
      </c>
      <c r="G52" s="187"/>
      <c r="H52" s="187"/>
      <c r="I52" s="187"/>
      <c r="J52" s="51" t="s">
        <v>104</v>
      </c>
      <c r="K52" s="188" t="s">
        <v>103</v>
      </c>
      <c r="L52" s="188"/>
      <c r="M52" s="188"/>
      <c r="N52" s="188"/>
      <c r="O52" s="133"/>
      <c r="P52" s="127"/>
      <c r="Q52" s="127"/>
      <c r="R52" s="127"/>
      <c r="S52" s="128"/>
      <c r="FK52" s="5"/>
      <c r="FL52" s="5"/>
      <c r="FM52" s="5"/>
      <c r="FN52" s="5"/>
      <c r="FO52" s="5"/>
    </row>
    <row r="53" spans="1:171" ht="19.5">
      <c r="A53" s="189" t="s">
        <v>54</v>
      </c>
      <c r="B53" s="190"/>
      <c r="C53" s="190"/>
      <c r="D53" s="190"/>
      <c r="E53" s="190"/>
      <c r="F53" s="190"/>
      <c r="G53" s="190"/>
      <c r="H53" s="190"/>
      <c r="I53" s="190"/>
      <c r="J53" s="129" t="s">
        <v>68</v>
      </c>
      <c r="K53" s="183" t="s">
        <v>55</v>
      </c>
      <c r="L53" s="183"/>
      <c r="M53" s="183"/>
      <c r="N53" s="183"/>
      <c r="O53" s="183"/>
      <c r="P53" s="183"/>
      <c r="Q53" s="183"/>
      <c r="R53" s="183"/>
      <c r="S53" s="184"/>
      <c r="FK53" s="5"/>
      <c r="FL53" s="5"/>
      <c r="FM53" s="5"/>
      <c r="FN53" s="5"/>
      <c r="FO53" s="5"/>
    </row>
    <row r="54" spans="1:171" ht="19.5">
      <c r="A54" s="181" t="s">
        <v>84</v>
      </c>
      <c r="B54" s="182"/>
      <c r="C54" s="182"/>
      <c r="D54" s="182"/>
      <c r="E54" s="182"/>
      <c r="F54" s="182"/>
      <c r="G54" s="182"/>
      <c r="H54" s="182"/>
      <c r="I54" s="182"/>
      <c r="J54" s="129" t="s">
        <v>69</v>
      </c>
      <c r="K54" s="183" t="s">
        <v>81</v>
      </c>
      <c r="L54" s="183"/>
      <c r="M54" s="183"/>
      <c r="N54" s="183"/>
      <c r="O54" s="183"/>
      <c r="P54" s="183"/>
      <c r="Q54" s="183"/>
      <c r="R54" s="183"/>
      <c r="S54" s="184"/>
      <c r="FK54" s="5"/>
      <c r="FL54" s="5"/>
      <c r="FM54" s="5"/>
      <c r="FN54" s="5"/>
      <c r="FO54" s="5"/>
    </row>
    <row r="55" spans="1:171" ht="19.5">
      <c r="A55" s="154" t="s">
        <v>80</v>
      </c>
      <c r="B55" s="153"/>
      <c r="C55" s="153"/>
      <c r="D55" s="153"/>
      <c r="E55" s="153"/>
      <c r="F55" s="153"/>
      <c r="G55" s="153"/>
      <c r="H55" s="153"/>
      <c r="I55" s="153"/>
      <c r="J55" s="129"/>
      <c r="K55" s="127"/>
      <c r="L55" s="127"/>
      <c r="M55" s="127"/>
      <c r="N55" s="127"/>
      <c r="O55" s="127"/>
      <c r="P55" s="127"/>
      <c r="Q55" s="127"/>
      <c r="R55" s="127"/>
      <c r="S55" s="128" t="s">
        <v>82</v>
      </c>
      <c r="FK55" s="5"/>
      <c r="FL55" s="5"/>
      <c r="FM55" s="5"/>
      <c r="FN55" s="5"/>
      <c r="FO55" s="5"/>
    </row>
    <row r="56" spans="1:171" ht="20.25" thickBot="1">
      <c r="A56" s="155"/>
      <c r="B56" s="145"/>
      <c r="C56" s="145"/>
      <c r="D56" s="145"/>
      <c r="E56" s="145"/>
      <c r="F56" s="145"/>
      <c r="G56" s="145"/>
      <c r="H56" s="145"/>
      <c r="I56" s="145"/>
      <c r="J56" s="139"/>
      <c r="K56" s="179" t="s">
        <v>83</v>
      </c>
      <c r="L56" s="179"/>
      <c r="M56" s="179"/>
      <c r="N56" s="179"/>
      <c r="O56" s="179"/>
      <c r="P56" s="179"/>
      <c r="Q56" s="179"/>
      <c r="R56" s="179"/>
      <c r="S56" s="180"/>
      <c r="FK56" s="5"/>
      <c r="FL56" s="5"/>
      <c r="FM56" s="5"/>
      <c r="FN56" s="5"/>
      <c r="FO56" s="5"/>
    </row>
    <row r="57" s="5" customFormat="1" ht="18.75"/>
    <row r="58" s="5" customFormat="1" ht="18.75"/>
    <row r="59" s="5" customFormat="1" ht="18.75"/>
    <row r="60" s="5" customFormat="1" ht="18.75"/>
    <row r="61" s="5" customFormat="1" ht="18.75"/>
    <row r="62" s="5" customFormat="1" ht="18.75"/>
    <row r="63" s="5" customFormat="1" ht="18.75"/>
    <row r="64" s="5" customFormat="1" ht="18.75"/>
    <row r="65" s="5" customFormat="1" ht="18.75"/>
    <row r="66" s="5" customFormat="1" ht="18.75"/>
    <row r="67" s="5" customFormat="1" ht="18.75"/>
    <row r="68" s="5" customFormat="1" ht="18.75"/>
    <row r="69" s="5" customFormat="1" ht="18.75"/>
    <row r="70" s="5" customFormat="1" ht="18.75"/>
    <row r="71" s="5" customFormat="1" ht="18.75"/>
    <row r="72" s="5" customFormat="1" ht="18.75"/>
    <row r="73" s="5" customFormat="1" ht="18.75"/>
    <row r="74" s="5" customFormat="1" ht="18.75"/>
    <row r="75" s="5" customFormat="1" ht="18.75"/>
    <row r="76" s="5" customFormat="1" ht="18.75"/>
    <row r="77" s="5" customFormat="1" ht="18.75"/>
    <row r="78" s="5" customFormat="1" ht="18.75"/>
    <row r="79" s="5" customFormat="1" ht="18.75"/>
    <row r="80" s="5" customFormat="1" ht="18.75"/>
    <row r="81" s="5" customFormat="1" ht="18.75"/>
    <row r="82" s="5" customFormat="1" ht="18.75"/>
    <row r="83" s="5" customFormat="1" ht="18.75"/>
    <row r="84" s="5" customFormat="1" ht="18.75"/>
    <row r="85" s="5" customFormat="1" ht="18.75"/>
    <row r="86" s="5" customFormat="1" ht="18.75"/>
    <row r="87" s="5" customFormat="1" ht="18.75"/>
    <row r="88" s="5" customFormat="1" ht="18.75"/>
    <row r="89" s="5" customFormat="1" ht="18.75"/>
    <row r="90" s="5" customFormat="1" ht="18.75"/>
    <row r="91" s="5" customFormat="1" ht="18.75"/>
    <row r="92" s="5" customFormat="1" ht="18.75"/>
    <row r="93" s="5" customFormat="1" ht="18.75"/>
    <row r="94" s="5" customFormat="1" ht="18.75"/>
    <row r="95" s="5" customFormat="1" ht="18.75"/>
    <row r="96" s="5" customFormat="1" ht="18.75"/>
    <row r="97" s="5" customFormat="1" ht="18.75"/>
    <row r="98" s="5" customFormat="1" ht="18.75"/>
    <row r="99" s="5" customFormat="1" ht="18.75"/>
    <row r="100" s="5" customFormat="1" ht="18.75"/>
    <row r="101" s="5" customFormat="1" ht="18.75"/>
    <row r="102" s="5" customFormat="1" ht="18.75"/>
    <row r="103" s="5" customFormat="1" ht="18.75"/>
    <row r="104" s="5" customFormat="1" ht="18.75"/>
    <row r="105" s="5" customFormat="1" ht="18.75"/>
    <row r="106" s="5" customFormat="1" ht="18.75"/>
    <row r="107" s="5" customFormat="1" ht="18.75"/>
    <row r="108" s="5" customFormat="1" ht="18.75"/>
    <row r="109" s="5" customFormat="1" ht="18.75"/>
    <row r="110" s="5" customFormat="1" ht="18.75"/>
    <row r="111" s="5" customFormat="1" ht="18.75"/>
    <row r="112" s="5" customFormat="1" ht="18.75"/>
    <row r="113" s="5" customFormat="1" ht="18.75"/>
    <row r="114" s="5" customFormat="1" ht="18.75"/>
    <row r="115" s="5" customFormat="1" ht="18.75"/>
    <row r="116" s="5" customFormat="1" ht="18.75"/>
    <row r="117" s="5" customFormat="1" ht="18.75"/>
    <row r="118" s="5" customFormat="1" ht="18.75"/>
    <row r="119" s="5" customFormat="1" ht="18.75"/>
    <row r="120" s="5" customFormat="1" ht="18.75"/>
    <row r="121" s="5" customFormat="1" ht="18.75"/>
    <row r="122" s="5" customFormat="1" ht="18.75"/>
    <row r="123" s="5" customFormat="1" ht="18.75"/>
    <row r="124" s="5" customFormat="1" ht="18.75"/>
    <row r="125" s="5" customFormat="1" ht="18.75"/>
    <row r="126" s="5" customFormat="1" ht="18.75"/>
    <row r="127" s="5" customFormat="1" ht="18.75"/>
    <row r="128" s="5" customFormat="1" ht="18.75"/>
    <row r="129" s="5" customFormat="1" ht="18.75"/>
    <row r="130" s="5" customFormat="1" ht="18.75"/>
    <row r="131" s="5" customFormat="1" ht="18.75"/>
    <row r="132" s="5" customFormat="1" ht="18.75"/>
    <row r="133" s="5" customFormat="1" ht="18.75"/>
    <row r="134" s="5" customFormat="1" ht="18.75"/>
    <row r="135" s="5" customFormat="1" ht="18.75"/>
    <row r="136" s="5" customFormat="1" ht="18.75"/>
    <row r="137" s="5" customFormat="1" ht="18.75"/>
    <row r="138" s="5" customFormat="1" ht="18.75"/>
    <row r="139" s="5" customFormat="1" ht="18.75"/>
    <row r="140" s="5" customFormat="1" ht="18.75"/>
    <row r="141" s="5" customFormat="1" ht="18.75"/>
    <row r="142" s="5" customFormat="1" ht="18.75"/>
    <row r="143" s="5" customFormat="1" ht="18.75"/>
    <row r="144" s="5" customFormat="1" ht="18.75"/>
    <row r="145" s="5" customFormat="1" ht="18.75"/>
    <row r="146" s="5" customFormat="1" ht="18.75"/>
    <row r="147" s="5" customFormat="1" ht="18.75"/>
    <row r="148" s="5" customFormat="1" ht="18.75"/>
    <row r="149" s="5" customFormat="1" ht="18.75"/>
    <row r="150" s="5" customFormat="1" ht="18.75"/>
    <row r="151" s="5" customFormat="1" ht="18.75"/>
    <row r="152" s="5" customFormat="1" ht="18.75"/>
    <row r="153" s="5" customFormat="1" ht="18.75"/>
    <row r="154" s="5" customFormat="1" ht="18.75"/>
    <row r="155" s="5" customFormat="1" ht="18.75"/>
    <row r="156" s="5" customFormat="1" ht="18.75"/>
    <row r="157" s="5" customFormat="1" ht="18.75"/>
    <row r="158" s="5" customFormat="1" ht="18.75"/>
    <row r="159" s="5" customFormat="1" ht="18.75"/>
    <row r="160" s="5" customFormat="1" ht="18.75"/>
    <row r="161" s="5" customFormat="1" ht="18.75"/>
    <row r="162" s="5" customFormat="1" ht="18.75"/>
    <row r="163" s="5" customFormat="1" ht="18.75"/>
    <row r="164" s="5" customFormat="1" ht="18.75"/>
    <row r="165" s="5" customFormat="1" ht="18.75"/>
    <row r="166" s="5" customFormat="1" ht="18.75"/>
    <row r="167" s="5" customFormat="1" ht="18.75"/>
    <row r="168" s="5" customFormat="1" ht="18.75"/>
    <row r="169" s="5" customFormat="1" ht="18.75"/>
    <row r="170" s="5" customFormat="1" ht="18.75"/>
    <row r="171" s="5" customFormat="1" ht="18.75"/>
    <row r="172" s="5" customFormat="1" ht="18.75"/>
    <row r="173" s="5" customFormat="1" ht="18.75"/>
    <row r="174" s="5" customFormat="1" ht="18.75"/>
    <row r="175" s="5" customFormat="1" ht="18.75"/>
    <row r="176" s="5" customFormat="1" ht="18.75"/>
    <row r="177" s="5" customFormat="1" ht="18.75"/>
    <row r="178" s="5" customFormat="1" ht="18.75"/>
    <row r="179" s="5" customFormat="1" ht="18.75"/>
    <row r="180" s="5" customFormat="1" ht="18.75"/>
    <row r="181" s="5" customFormat="1" ht="18.75"/>
    <row r="182" s="5" customFormat="1" ht="18.75"/>
    <row r="183" s="5" customFormat="1" ht="18.75"/>
    <row r="184" s="5" customFormat="1" ht="18.75"/>
    <row r="185" s="5" customFormat="1" ht="18.75"/>
    <row r="186" s="5" customFormat="1" ht="18.75"/>
    <row r="187" s="5" customFormat="1" ht="18.75"/>
    <row r="188" s="5" customFormat="1" ht="18.75"/>
    <row r="189" s="5" customFormat="1" ht="18.75"/>
    <row r="190" s="5" customFormat="1" ht="18.75"/>
    <row r="191" s="5" customFormat="1" ht="18.75"/>
    <row r="192" s="5" customFormat="1" ht="18.75"/>
    <row r="193" s="5" customFormat="1" ht="18.75"/>
    <row r="194" s="5" customFormat="1" ht="18.75"/>
    <row r="195" s="5" customFormat="1" ht="18.75"/>
    <row r="196" s="5" customFormat="1" ht="18.75"/>
    <row r="197" s="5" customFormat="1" ht="18.75"/>
    <row r="198" s="5" customFormat="1" ht="18.75"/>
    <row r="199" s="5" customFormat="1" ht="18.75"/>
    <row r="200" s="5" customFormat="1" ht="18.75"/>
    <row r="201" s="5" customFormat="1" ht="18.75"/>
    <row r="202" s="5" customFormat="1" ht="18.75"/>
    <row r="203" s="5" customFormat="1" ht="18.75"/>
    <row r="204" s="5" customFormat="1" ht="18.75"/>
    <row r="205" s="5" customFormat="1" ht="18.75"/>
    <row r="206" s="5" customFormat="1" ht="18.75"/>
    <row r="207" s="5" customFormat="1" ht="18.75"/>
    <row r="208" s="5" customFormat="1" ht="18.75"/>
    <row r="209" s="5" customFormat="1" ht="18.75"/>
    <row r="210" s="5" customFormat="1" ht="18.75"/>
    <row r="211" s="5" customFormat="1" ht="18.75"/>
    <row r="212" s="5" customFormat="1" ht="18.75"/>
    <row r="213" s="5" customFormat="1" ht="18.75"/>
    <row r="214" s="5" customFormat="1" ht="18.75"/>
    <row r="215" s="5" customFormat="1" ht="18.75"/>
    <row r="216" s="5" customFormat="1" ht="18.75"/>
    <row r="217" s="5" customFormat="1" ht="18.75"/>
    <row r="218" s="5" customFormat="1" ht="18.75"/>
    <row r="219" s="5" customFormat="1" ht="18.75"/>
    <row r="220" s="5" customFormat="1" ht="18.75"/>
    <row r="221" s="5" customFormat="1" ht="18.75"/>
    <row r="222" s="5" customFormat="1" ht="18.75"/>
    <row r="223" s="5" customFormat="1" ht="18.75"/>
    <row r="224" s="5" customFormat="1" ht="18.75"/>
    <row r="225" s="5" customFormat="1" ht="18.75"/>
    <row r="226" s="5" customFormat="1" ht="18.75"/>
    <row r="227" s="5" customFormat="1" ht="18.75"/>
    <row r="228" s="5" customFormat="1" ht="18.75"/>
    <row r="229" s="5" customFormat="1" ht="18.75"/>
    <row r="230" s="5" customFormat="1" ht="18.75"/>
    <row r="231" s="5" customFormat="1" ht="18.75"/>
    <row r="232" s="5" customFormat="1" ht="18.75"/>
    <row r="233" s="5" customFormat="1" ht="18.75"/>
    <row r="234" s="5" customFormat="1" ht="18.75"/>
    <row r="235" s="5" customFormat="1" ht="18.75"/>
    <row r="236" s="5" customFormat="1" ht="18.75"/>
    <row r="237" s="5" customFormat="1" ht="18.75"/>
    <row r="238" s="5" customFormat="1" ht="18.75"/>
    <row r="239" s="5" customFormat="1" ht="18.75"/>
    <row r="240" s="5" customFormat="1" ht="18.75"/>
    <row r="241" s="5" customFormat="1" ht="18.75"/>
    <row r="242" s="5" customFormat="1" ht="18.75"/>
    <row r="243" s="5" customFormat="1" ht="18.75"/>
    <row r="244" s="5" customFormat="1" ht="18.75"/>
    <row r="245" s="5" customFormat="1" ht="18.75"/>
    <row r="246" s="5" customFormat="1" ht="18.75"/>
    <row r="247" s="5" customFormat="1" ht="18.75"/>
    <row r="248" s="5" customFormat="1" ht="18.75"/>
    <row r="249" s="5" customFormat="1" ht="18.75"/>
    <row r="250" s="5" customFormat="1" ht="18.75"/>
    <row r="251" s="5" customFormat="1" ht="18.75"/>
    <row r="252" s="5" customFormat="1" ht="18.75"/>
    <row r="253" s="5" customFormat="1" ht="18.75"/>
    <row r="254" s="5" customFormat="1" ht="18.75"/>
    <row r="255" s="5" customFormat="1" ht="18.75"/>
    <row r="256" s="5" customFormat="1" ht="18.75"/>
    <row r="257" s="5" customFormat="1" ht="18.75"/>
    <row r="258" s="5" customFormat="1" ht="18.75"/>
    <row r="259" s="5" customFormat="1" ht="18.75"/>
    <row r="260" s="5" customFormat="1" ht="18.75"/>
    <row r="261" s="5" customFormat="1" ht="18.75"/>
    <row r="262" s="5" customFormat="1" ht="18.75"/>
    <row r="263" s="5" customFormat="1" ht="18.75"/>
    <row r="264" s="5" customFormat="1" ht="18.75"/>
    <row r="265" s="5" customFormat="1" ht="18.75"/>
    <row r="266" s="5" customFormat="1" ht="18.75"/>
    <row r="267" s="5" customFormat="1" ht="18.75"/>
    <row r="268" s="5" customFormat="1" ht="18.75"/>
    <row r="269" s="5" customFormat="1" ht="18.75"/>
    <row r="270" s="5" customFormat="1" ht="18.75"/>
    <row r="271" s="5" customFormat="1" ht="18.75"/>
    <row r="272" s="5" customFormat="1" ht="18.75"/>
    <row r="273" s="5" customFormat="1" ht="18.75"/>
    <row r="274" s="5" customFormat="1" ht="18.75"/>
    <row r="275" s="5" customFormat="1" ht="18.75"/>
    <row r="276" s="5" customFormat="1" ht="18.75"/>
    <row r="277" s="5" customFormat="1" ht="18.75"/>
    <row r="278" s="5" customFormat="1" ht="18.75"/>
    <row r="279" s="5" customFormat="1" ht="18.75"/>
    <row r="280" s="5" customFormat="1" ht="18.75"/>
    <row r="281" s="5" customFormat="1" ht="18.75"/>
    <row r="282" s="5" customFormat="1" ht="18.75"/>
    <row r="283" s="5" customFormat="1" ht="18.75"/>
    <row r="284" s="5" customFormat="1" ht="18.75"/>
    <row r="285" s="5" customFormat="1" ht="18.75"/>
    <row r="286" s="5" customFormat="1" ht="18.75"/>
    <row r="287" s="5" customFormat="1" ht="18.75"/>
    <row r="288" s="5" customFormat="1" ht="18.75"/>
    <row r="289" s="5" customFormat="1" ht="18.75"/>
    <row r="290" s="5" customFormat="1" ht="18.75"/>
    <row r="291" s="5" customFormat="1" ht="18.75"/>
    <row r="292" s="5" customFormat="1" ht="18.75"/>
    <row r="293" s="5" customFormat="1" ht="18.75"/>
    <row r="294" s="5" customFormat="1" ht="18.75"/>
    <row r="295" s="5" customFormat="1" ht="18.75"/>
    <row r="296" s="5" customFormat="1" ht="18.75"/>
    <row r="297" s="5" customFormat="1" ht="18.75"/>
    <row r="298" s="5" customFormat="1" ht="18.75"/>
    <row r="299" s="5" customFormat="1" ht="18.75"/>
    <row r="300" s="5" customFormat="1" ht="18.75"/>
    <row r="301" s="5" customFormat="1" ht="18.75"/>
    <row r="302" s="5" customFormat="1" ht="18.75"/>
    <row r="303" s="5" customFormat="1" ht="18.75"/>
    <row r="304" s="5" customFormat="1" ht="18.75"/>
    <row r="305" s="5" customFormat="1" ht="18.75"/>
    <row r="306" s="5" customFormat="1" ht="18.75"/>
    <row r="307" s="5" customFormat="1" ht="18.75"/>
    <row r="308" s="5" customFormat="1" ht="18.75"/>
    <row r="309" s="5" customFormat="1" ht="18.75"/>
    <row r="310" s="5" customFormat="1" ht="18.75"/>
    <row r="311" s="5" customFormat="1" ht="18.75"/>
    <row r="312" s="5" customFormat="1" ht="18.75"/>
    <row r="313" s="5" customFormat="1" ht="18.75"/>
    <row r="314" s="5" customFormat="1" ht="18.75"/>
    <row r="315" s="5" customFormat="1" ht="18.75"/>
    <row r="316" s="5" customFormat="1" ht="18.75"/>
    <row r="317" s="5" customFormat="1" ht="18.75"/>
    <row r="318" s="5" customFormat="1" ht="18.75"/>
    <row r="319" s="5" customFormat="1" ht="18.75"/>
    <row r="320" s="5" customFormat="1" ht="18.75"/>
    <row r="321" s="5" customFormat="1" ht="18.75"/>
    <row r="322" s="5" customFormat="1" ht="18.75"/>
    <row r="323" s="5" customFormat="1" ht="18.75"/>
    <row r="324" s="5" customFormat="1" ht="18.75"/>
    <row r="325" s="5" customFormat="1" ht="18.75"/>
    <row r="326" s="5" customFormat="1" ht="18.75"/>
    <row r="327" s="5" customFormat="1" ht="18.75"/>
    <row r="328" s="5" customFormat="1" ht="18.75"/>
    <row r="329" s="5" customFormat="1" ht="18.75"/>
    <row r="330" s="5" customFormat="1" ht="18.75"/>
    <row r="331" s="5" customFormat="1" ht="18.75"/>
    <row r="332" s="5" customFormat="1" ht="18.75"/>
    <row r="333" s="5" customFormat="1" ht="18.75"/>
    <row r="334" s="5" customFormat="1" ht="18.75"/>
    <row r="335" s="5" customFormat="1" ht="18.75"/>
    <row r="336" s="5" customFormat="1" ht="18.75"/>
    <row r="337" s="5" customFormat="1" ht="18.75"/>
    <row r="338" s="5" customFormat="1" ht="18.75"/>
    <row r="339" s="5" customFormat="1" ht="18.75"/>
    <row r="340" s="5" customFormat="1" ht="18.75"/>
    <row r="341" s="5" customFormat="1" ht="18.75"/>
    <row r="342" s="5" customFormat="1" ht="18.75"/>
    <row r="343" s="5" customFormat="1" ht="18.75"/>
    <row r="344" s="5" customFormat="1" ht="18.75"/>
    <row r="345" s="5" customFormat="1" ht="18.75"/>
    <row r="346" s="5" customFormat="1" ht="18.75"/>
    <row r="347" s="5" customFormat="1" ht="18.75"/>
    <row r="348" s="5" customFormat="1" ht="18.75"/>
    <row r="349" s="5" customFormat="1" ht="18.75"/>
    <row r="350" s="5" customFormat="1" ht="18.75"/>
    <row r="351" s="5" customFormat="1" ht="18.75"/>
    <row r="352" s="5" customFormat="1" ht="18.75"/>
    <row r="353" s="5" customFormat="1" ht="18.75"/>
    <row r="354" s="5" customFormat="1" ht="18.75"/>
    <row r="355" s="5" customFormat="1" ht="18.75"/>
    <row r="356" s="5" customFormat="1" ht="18.75"/>
    <row r="357" s="5" customFormat="1" ht="18.75"/>
    <row r="358" s="5" customFormat="1" ht="18.75"/>
    <row r="359" s="5" customFormat="1" ht="18.75"/>
    <row r="360" s="5" customFormat="1" ht="18.75"/>
    <row r="361" s="5" customFormat="1" ht="18.75"/>
    <row r="362" s="5" customFormat="1" ht="18.75"/>
    <row r="363" s="5" customFormat="1" ht="18.75"/>
    <row r="364" s="5" customFormat="1" ht="18.75"/>
    <row r="365" s="5" customFormat="1" ht="18.75"/>
    <row r="366" s="5" customFormat="1" ht="18.75"/>
    <row r="367" s="5" customFormat="1" ht="18.75"/>
    <row r="368" s="5" customFormat="1" ht="18.75"/>
    <row r="369" s="5" customFormat="1" ht="18.75"/>
    <row r="370" s="5" customFormat="1" ht="18.75"/>
    <row r="371" s="5" customFormat="1" ht="18.75"/>
    <row r="372" s="5" customFormat="1" ht="18.75"/>
    <row r="373" s="5" customFormat="1" ht="18.75"/>
    <row r="374" s="5" customFormat="1" ht="18.75"/>
    <row r="375" s="5" customFormat="1" ht="18.75"/>
    <row r="376" s="5" customFormat="1" ht="18.75"/>
    <row r="377" s="5" customFormat="1" ht="18.75"/>
    <row r="378" s="5" customFormat="1" ht="18.75"/>
    <row r="379" s="5" customFormat="1" ht="18.75"/>
    <row r="380" s="5" customFormat="1" ht="18.75"/>
    <row r="381" s="5" customFormat="1" ht="18.75"/>
    <row r="382" s="5" customFormat="1" ht="18.75"/>
    <row r="383" s="5" customFormat="1" ht="18.75"/>
    <row r="384" s="5" customFormat="1" ht="18.75"/>
    <row r="385" s="5" customFormat="1" ht="18.75"/>
    <row r="386" s="5" customFormat="1" ht="18.75"/>
    <row r="387" s="5" customFormat="1" ht="18.75"/>
    <row r="388" s="5" customFormat="1" ht="18.75"/>
    <row r="389" s="5" customFormat="1" ht="18.75"/>
    <row r="390" s="5" customFormat="1" ht="18.75"/>
    <row r="391" s="5" customFormat="1" ht="18.75"/>
    <row r="392" s="5" customFormat="1" ht="18.75"/>
    <row r="393" s="5" customFormat="1" ht="18.75"/>
    <row r="394" s="5" customFormat="1" ht="18.75"/>
    <row r="395" s="5" customFormat="1" ht="18.75"/>
    <row r="396" s="5" customFormat="1" ht="18.75"/>
    <row r="397" s="5" customFormat="1" ht="18.75"/>
    <row r="398" s="5" customFormat="1" ht="18.75"/>
    <row r="399" s="5" customFormat="1" ht="18.75"/>
    <row r="400" s="5" customFormat="1" ht="18.75"/>
    <row r="401" s="5" customFormat="1" ht="18.75"/>
    <row r="402" s="5" customFormat="1" ht="18.75"/>
    <row r="403" s="5" customFormat="1" ht="18.75"/>
    <row r="404" s="5" customFormat="1" ht="18.75"/>
    <row r="405" s="5" customFormat="1" ht="18.75"/>
    <row r="406" s="5" customFormat="1" ht="18.75"/>
    <row r="407" s="5" customFormat="1" ht="18.75"/>
    <row r="408" s="5" customFormat="1" ht="18.75"/>
    <row r="409" s="5" customFormat="1" ht="18.75"/>
    <row r="410" s="5" customFormat="1" ht="18.75"/>
    <row r="411" s="5" customFormat="1" ht="18.75"/>
    <row r="412" s="5" customFormat="1" ht="18.75"/>
    <row r="413" s="5" customFormat="1" ht="18.75"/>
    <row r="414" s="5" customFormat="1" ht="18.75"/>
    <row r="415" s="5" customFormat="1" ht="18.75"/>
    <row r="416" s="5" customFormat="1" ht="18.75"/>
    <row r="417" s="5" customFormat="1" ht="18.75"/>
    <row r="418" s="5" customFormat="1" ht="18.75"/>
    <row r="419" s="5" customFormat="1" ht="18.75"/>
    <row r="420" s="5" customFormat="1" ht="18.75"/>
    <row r="421" s="5" customFormat="1" ht="18.75"/>
    <row r="422" s="5" customFormat="1" ht="18.75"/>
    <row r="423" s="5" customFormat="1" ht="18.75"/>
    <row r="424" s="5" customFormat="1" ht="18.75"/>
    <row r="425" s="5" customFormat="1" ht="18.75"/>
    <row r="426" s="5" customFormat="1" ht="18.75"/>
    <row r="427" s="5" customFormat="1" ht="18.75"/>
    <row r="428" s="5" customFormat="1" ht="18.75"/>
    <row r="429" s="5" customFormat="1" ht="18.75"/>
    <row r="430" s="5" customFormat="1" ht="18.75"/>
    <row r="431" s="5" customFormat="1" ht="18.75"/>
    <row r="432" s="5" customFormat="1" ht="18.75"/>
    <row r="433" s="5" customFormat="1" ht="18.75"/>
    <row r="434" s="5" customFormat="1" ht="18.75"/>
    <row r="435" s="5" customFormat="1" ht="18.75"/>
    <row r="436" s="5" customFormat="1" ht="18.75"/>
    <row r="437" s="5" customFormat="1" ht="18.75"/>
    <row r="438" s="5" customFormat="1" ht="18.75"/>
    <row r="439" s="5" customFormat="1" ht="18.75"/>
    <row r="440" s="5" customFormat="1" ht="18.75"/>
    <row r="441" s="5" customFormat="1" ht="18.75"/>
    <row r="442" s="5" customFormat="1" ht="18.75"/>
    <row r="443" s="5" customFormat="1" ht="18.75"/>
    <row r="444" s="5" customFormat="1" ht="18.75"/>
    <row r="445" s="5" customFormat="1" ht="18.75"/>
    <row r="446" s="5" customFormat="1" ht="18.75"/>
    <row r="447" s="5" customFormat="1" ht="18.75"/>
    <row r="448" s="5" customFormat="1" ht="18.75"/>
    <row r="449" s="5" customFormat="1" ht="18.75"/>
    <row r="450" s="5" customFormat="1" ht="18.75"/>
    <row r="451" s="5" customFormat="1" ht="18.75"/>
    <row r="452" s="5" customFormat="1" ht="18.75"/>
    <row r="453" s="5" customFormat="1" ht="18.75"/>
    <row r="454" s="5" customFormat="1" ht="18.75"/>
    <row r="455" s="5" customFormat="1" ht="18.75"/>
    <row r="456" s="5" customFormat="1" ht="18.75"/>
    <row r="457" s="5" customFormat="1" ht="18.75"/>
    <row r="458" s="5" customFormat="1" ht="18.75"/>
    <row r="459" s="5" customFormat="1" ht="18.75"/>
    <row r="460" s="5" customFormat="1" ht="18.75"/>
    <row r="461" s="5" customFormat="1" ht="18.75"/>
    <row r="462" s="5" customFormat="1" ht="18.75"/>
    <row r="463" s="5" customFormat="1" ht="18.75"/>
    <row r="464" s="5" customFormat="1" ht="18.75"/>
    <row r="465" s="5" customFormat="1" ht="18.75"/>
    <row r="466" s="5" customFormat="1" ht="18.75"/>
    <row r="467" s="5" customFormat="1" ht="18.75"/>
    <row r="468" s="5" customFormat="1" ht="18.75"/>
    <row r="469" s="5" customFormat="1" ht="18.75"/>
    <row r="470" s="5" customFormat="1" ht="18.75"/>
    <row r="471" s="5" customFormat="1" ht="18.75"/>
    <row r="472" s="5" customFormat="1" ht="18.75"/>
    <row r="473" s="5" customFormat="1" ht="18.75"/>
    <row r="474" s="5" customFormat="1" ht="18.75"/>
    <row r="475" s="5" customFormat="1" ht="18.75"/>
    <row r="476" s="5" customFormat="1" ht="18.75"/>
    <row r="477" s="5" customFormat="1" ht="18.75"/>
    <row r="478" s="5" customFormat="1" ht="18.75"/>
    <row r="479" s="5" customFormat="1" ht="18.75"/>
    <row r="480" s="5" customFormat="1" ht="18.75"/>
    <row r="481" s="5" customFormat="1" ht="18.75"/>
    <row r="482" s="5" customFormat="1" ht="18.75"/>
    <row r="483" s="5" customFormat="1" ht="18.75"/>
    <row r="484" s="5" customFormat="1" ht="18.75"/>
    <row r="485" s="5" customFormat="1" ht="18.75"/>
    <row r="486" s="5" customFormat="1" ht="18.75"/>
    <row r="487" s="5" customFormat="1" ht="18.75"/>
    <row r="488" s="5" customFormat="1" ht="18.75"/>
    <row r="489" s="5" customFormat="1" ht="18.75"/>
    <row r="490" s="5" customFormat="1" ht="18.75"/>
    <row r="491" s="5" customFormat="1" ht="18.75"/>
    <row r="492" s="5" customFormat="1" ht="18.75"/>
    <row r="493" s="5" customFormat="1" ht="18.75"/>
    <row r="494" s="5" customFormat="1" ht="18.75"/>
    <row r="495" s="5" customFormat="1" ht="18.75"/>
    <row r="496" s="5" customFormat="1" ht="18.75"/>
    <row r="497" s="5" customFormat="1" ht="18.75"/>
    <row r="498" s="5" customFormat="1" ht="18.75"/>
    <row r="499" s="5" customFormat="1" ht="18.75"/>
    <row r="500" s="5" customFormat="1" ht="18.75"/>
    <row r="501" s="5" customFormat="1" ht="18.75"/>
    <row r="502" s="5" customFormat="1" ht="18.75"/>
    <row r="503" s="5" customFormat="1" ht="18.75"/>
    <row r="504" s="5" customFormat="1" ht="18.75"/>
    <row r="505" s="5" customFormat="1" ht="18.75"/>
    <row r="506" s="5" customFormat="1" ht="18.75"/>
    <row r="507" s="5" customFormat="1" ht="18.75"/>
    <row r="508" s="5" customFormat="1" ht="18.75"/>
    <row r="509" s="5" customFormat="1" ht="18.75"/>
    <row r="510" s="5" customFormat="1" ht="18.75"/>
    <row r="511" s="5" customFormat="1" ht="18.75"/>
    <row r="512" s="5" customFormat="1" ht="18.75"/>
    <row r="513" s="5" customFormat="1" ht="18.75"/>
    <row r="514" s="5" customFormat="1" ht="18.75"/>
    <row r="515" s="5" customFormat="1" ht="18.75"/>
    <row r="516" s="5" customFormat="1" ht="18.75"/>
    <row r="517" s="5" customFormat="1" ht="18.75"/>
    <row r="518" s="5" customFormat="1" ht="18.75"/>
    <row r="519" s="5" customFormat="1" ht="18.75"/>
    <row r="520" s="5" customFormat="1" ht="18.75"/>
    <row r="521" s="5" customFormat="1" ht="18.75"/>
    <row r="522" s="5" customFormat="1" ht="18.75"/>
    <row r="523" s="5" customFormat="1" ht="18.75"/>
    <row r="524" s="5" customFormat="1" ht="18.75"/>
    <row r="525" s="5" customFormat="1" ht="18.75"/>
    <row r="526" s="5" customFormat="1" ht="18.75"/>
    <row r="527" s="5" customFormat="1" ht="18.75"/>
    <row r="528" s="5" customFormat="1" ht="18.75"/>
    <row r="529" s="5" customFormat="1" ht="18.75"/>
    <row r="530" s="5" customFormat="1" ht="18.75"/>
    <row r="531" s="5" customFormat="1" ht="18.75"/>
    <row r="532" s="5" customFormat="1" ht="18.75"/>
    <row r="533" s="5" customFormat="1" ht="18.75"/>
    <row r="534" s="5" customFormat="1" ht="18.75"/>
    <row r="535" s="5" customFormat="1" ht="18.75"/>
    <row r="536" s="5" customFormat="1" ht="18.75"/>
    <row r="537" s="5" customFormat="1" ht="18.75"/>
    <row r="538" s="5" customFormat="1" ht="18.75"/>
    <row r="539" s="5" customFormat="1" ht="18.75"/>
    <row r="540" s="5" customFormat="1" ht="18.75"/>
    <row r="541" s="5" customFormat="1" ht="18.75"/>
    <row r="542" s="5" customFormat="1" ht="18.75"/>
    <row r="543" s="5" customFormat="1" ht="18.75"/>
    <row r="544" s="5" customFormat="1" ht="18.75"/>
    <row r="545" s="5" customFormat="1" ht="18.75"/>
    <row r="546" s="5" customFormat="1" ht="18.75"/>
    <row r="547" s="5" customFormat="1" ht="18.75"/>
    <row r="548" s="5" customFormat="1" ht="18.75"/>
    <row r="549" s="5" customFormat="1" ht="18.75"/>
    <row r="550" s="5" customFormat="1" ht="18.75"/>
    <row r="551" s="5" customFormat="1" ht="18.75"/>
    <row r="552" s="5" customFormat="1" ht="18.75"/>
    <row r="553" s="5" customFormat="1" ht="18.75"/>
    <row r="554" s="5" customFormat="1" ht="18.75"/>
    <row r="555" s="5" customFormat="1" ht="18.75"/>
    <row r="556" s="5" customFormat="1" ht="18.75"/>
    <row r="557" s="5" customFormat="1" ht="18.75"/>
    <row r="558" s="5" customFormat="1" ht="18.75"/>
    <row r="559" s="5" customFormat="1" ht="18.75"/>
    <row r="560" s="5" customFormat="1" ht="18.75"/>
    <row r="561" s="5" customFormat="1" ht="18.75"/>
    <row r="562" s="5" customFormat="1" ht="18.75"/>
    <row r="563" s="5" customFormat="1" ht="18.75"/>
    <row r="564" s="5" customFormat="1" ht="18.75"/>
    <row r="565" s="5" customFormat="1" ht="18.75"/>
    <row r="566" s="5" customFormat="1" ht="18.75"/>
    <row r="567" s="5" customFormat="1" ht="18.75"/>
    <row r="568" s="5" customFormat="1" ht="18.75"/>
    <row r="569" s="5" customFormat="1" ht="18.75"/>
    <row r="570" s="5" customFormat="1" ht="18.75"/>
    <row r="571" s="5" customFormat="1" ht="18.75"/>
    <row r="572" s="5" customFormat="1" ht="18.75"/>
    <row r="573" s="5" customFormat="1" ht="18.75"/>
    <row r="574" s="5" customFormat="1" ht="18.75"/>
    <row r="575" s="5" customFormat="1" ht="18.75"/>
    <row r="576" s="5" customFormat="1" ht="18.75"/>
    <row r="577" s="5" customFormat="1" ht="18.75"/>
    <row r="578" s="5" customFormat="1" ht="18.75"/>
    <row r="579" s="5" customFormat="1" ht="18.75"/>
    <row r="580" s="5" customFormat="1" ht="18.75"/>
    <row r="581" s="5" customFormat="1" ht="18.75"/>
    <row r="582" s="5" customFormat="1" ht="18.75"/>
    <row r="583" s="5" customFormat="1" ht="18.75"/>
    <row r="584" s="5" customFormat="1" ht="18.75"/>
    <row r="585" s="5" customFormat="1" ht="18.75"/>
    <row r="586" s="5" customFormat="1" ht="18.75"/>
    <row r="587" s="5" customFormat="1" ht="18.75"/>
    <row r="588" s="5" customFormat="1" ht="18.75"/>
    <row r="589" s="5" customFormat="1" ht="18.75"/>
    <row r="590" s="5" customFormat="1" ht="18.75"/>
    <row r="591" s="5" customFormat="1" ht="18.75"/>
    <row r="592" s="5" customFormat="1" ht="18.75"/>
    <row r="593" s="5" customFormat="1" ht="18.75"/>
    <row r="594" s="5" customFormat="1" ht="18.75"/>
    <row r="595" s="5" customFormat="1" ht="18.75"/>
    <row r="596" s="5" customFormat="1" ht="18.75"/>
    <row r="597" s="5" customFormat="1" ht="18.75"/>
    <row r="598" s="5" customFormat="1" ht="18.75"/>
    <row r="599" s="5" customFormat="1" ht="18.75"/>
    <row r="600" s="5" customFormat="1" ht="18.75"/>
    <row r="601" s="5" customFormat="1" ht="18.75"/>
    <row r="602" s="5" customFormat="1" ht="18.75"/>
    <row r="603" s="5" customFormat="1" ht="18.75"/>
    <row r="604" s="5" customFormat="1" ht="18.75"/>
    <row r="605" s="5" customFormat="1" ht="18.75"/>
    <row r="606" s="5" customFormat="1" ht="18.75"/>
    <row r="607" s="5" customFormat="1" ht="18.75"/>
    <row r="608" s="5" customFormat="1" ht="18.75"/>
    <row r="609" s="5" customFormat="1" ht="18.75"/>
    <row r="610" s="5" customFormat="1" ht="18.75"/>
    <row r="611" s="5" customFormat="1" ht="18.75"/>
    <row r="612" s="5" customFormat="1" ht="18.75"/>
    <row r="613" s="5" customFormat="1" ht="18.75"/>
    <row r="614" s="5" customFormat="1" ht="18.75"/>
    <row r="615" s="5" customFormat="1" ht="18.75"/>
    <row r="616" s="5" customFormat="1" ht="18.75"/>
    <row r="617" s="5" customFormat="1" ht="18.75"/>
    <row r="618" s="5" customFormat="1" ht="18.75"/>
    <row r="619" s="5" customFormat="1" ht="18.75"/>
    <row r="620" s="5" customFormat="1" ht="18.75"/>
    <row r="621" s="5" customFormat="1" ht="18.75"/>
    <row r="622" s="5" customFormat="1" ht="18.75"/>
    <row r="623" s="5" customFormat="1" ht="18.75"/>
    <row r="624" s="5" customFormat="1" ht="18.75"/>
    <row r="625" s="5" customFormat="1" ht="18.75"/>
    <row r="626" s="5" customFormat="1" ht="18.75"/>
    <row r="627" s="5" customFormat="1" ht="18.75"/>
    <row r="628" s="5" customFormat="1" ht="18.75"/>
    <row r="629" s="5" customFormat="1" ht="18.75"/>
    <row r="630" s="5" customFormat="1" ht="18.75"/>
    <row r="631" s="5" customFormat="1" ht="18.75"/>
    <row r="632" s="5" customFormat="1" ht="18.75"/>
    <row r="633" s="5" customFormat="1" ht="18.75"/>
    <row r="634" s="5" customFormat="1" ht="18.75"/>
    <row r="635" s="5" customFormat="1" ht="18.75"/>
    <row r="636" s="5" customFormat="1" ht="18.75"/>
    <row r="637" s="5" customFormat="1" ht="18.75"/>
    <row r="638" s="5" customFormat="1" ht="18.75"/>
    <row r="639" s="5" customFormat="1" ht="18.75"/>
    <row r="640" s="5" customFormat="1" ht="18.75"/>
    <row r="641" s="5" customFormat="1" ht="18.75"/>
    <row r="642" s="5" customFormat="1" ht="18.75"/>
    <row r="643" s="5" customFormat="1" ht="18.75"/>
    <row r="644" s="5" customFormat="1" ht="18.75"/>
    <row r="645" s="5" customFormat="1" ht="18.75"/>
    <row r="646" s="5" customFormat="1" ht="18.75"/>
    <row r="647" s="5" customFormat="1" ht="18.75"/>
    <row r="648" s="5" customFormat="1" ht="18.75"/>
    <row r="649" s="5" customFormat="1" ht="18.75"/>
    <row r="650" s="5" customFormat="1" ht="18.75"/>
    <row r="651" s="5" customFormat="1" ht="18.75"/>
    <row r="652" s="5" customFormat="1" ht="18.75"/>
    <row r="653" s="5" customFormat="1" ht="18.75"/>
    <row r="654" s="5" customFormat="1" ht="18.75"/>
    <row r="655" s="5" customFormat="1" ht="18.75"/>
    <row r="656" s="5" customFormat="1" ht="18.75"/>
    <row r="657" s="5" customFormat="1" ht="18.75"/>
    <row r="658" s="5" customFormat="1" ht="18.75"/>
    <row r="659" s="5" customFormat="1" ht="18.75"/>
    <row r="660" s="5" customFormat="1" ht="18.75"/>
    <row r="661" s="5" customFormat="1" ht="18.75"/>
    <row r="662" s="5" customFormat="1" ht="18.75"/>
    <row r="663" s="5" customFormat="1" ht="18.75"/>
    <row r="664" s="5" customFormat="1" ht="18.75"/>
    <row r="665" s="5" customFormat="1" ht="18.75"/>
    <row r="666" s="5" customFormat="1" ht="18.75"/>
    <row r="667" s="5" customFormat="1" ht="18.75"/>
    <row r="668" s="5" customFormat="1" ht="18.75"/>
    <row r="669" s="5" customFormat="1" ht="18.75"/>
    <row r="670" s="5" customFormat="1" ht="18.75"/>
    <row r="671" s="5" customFormat="1" ht="18.75"/>
    <row r="672" s="5" customFormat="1" ht="18.75"/>
    <row r="673" s="5" customFormat="1" ht="18.75"/>
    <row r="674" s="5" customFormat="1" ht="18.75"/>
    <row r="675" s="5" customFormat="1" ht="18.75"/>
    <row r="676" s="5" customFormat="1" ht="18.75"/>
    <row r="677" s="5" customFormat="1" ht="18.75"/>
    <row r="678" s="5" customFormat="1" ht="18.75"/>
    <row r="679" s="5" customFormat="1" ht="18.75"/>
    <row r="680" s="5" customFormat="1" ht="18.75"/>
    <row r="681" s="5" customFormat="1" ht="18.75"/>
    <row r="682" s="5" customFormat="1" ht="18.75"/>
    <row r="683" s="5" customFormat="1" ht="18.75"/>
    <row r="684" s="5" customFormat="1" ht="18.75"/>
    <row r="685" s="5" customFormat="1" ht="18.75"/>
    <row r="686" s="5" customFormat="1" ht="18.75"/>
    <row r="687" s="5" customFormat="1" ht="18.75"/>
    <row r="688" s="5" customFormat="1" ht="18.75"/>
    <row r="689" s="5" customFormat="1" ht="18.75"/>
    <row r="690" s="5" customFormat="1" ht="18.75"/>
    <row r="691" s="5" customFormat="1" ht="18.75"/>
    <row r="692" s="5" customFormat="1" ht="18.75"/>
    <row r="693" s="5" customFormat="1" ht="18.75"/>
    <row r="694" s="5" customFormat="1" ht="18.75"/>
    <row r="695" s="5" customFormat="1" ht="18.75"/>
    <row r="696" s="5" customFormat="1" ht="18.75"/>
    <row r="697" s="5" customFormat="1" ht="18.75"/>
    <row r="698" s="5" customFormat="1" ht="18.75"/>
    <row r="699" s="5" customFormat="1" ht="18.75"/>
    <row r="700" s="5" customFormat="1" ht="18.75"/>
    <row r="701" s="5" customFormat="1" ht="18.75"/>
    <row r="702" s="5" customFormat="1" ht="18.75"/>
    <row r="703" s="5" customFormat="1" ht="18.75"/>
    <row r="704" s="5" customFormat="1" ht="18.75"/>
    <row r="705" s="5" customFormat="1" ht="18.75"/>
    <row r="706" s="5" customFormat="1" ht="18.75"/>
    <row r="707" s="5" customFormat="1" ht="18.75"/>
    <row r="708" s="5" customFormat="1" ht="18.75"/>
    <row r="709" s="5" customFormat="1" ht="18.75"/>
    <row r="710" s="5" customFormat="1" ht="18.75"/>
    <row r="711" s="5" customFormat="1" ht="18.75"/>
    <row r="712" s="5" customFormat="1" ht="18.75"/>
    <row r="713" s="5" customFormat="1" ht="18.75"/>
    <row r="714" s="5" customFormat="1" ht="18.75"/>
    <row r="715" s="5" customFormat="1" ht="18.75"/>
    <row r="716" s="5" customFormat="1" ht="18.75"/>
    <row r="717" s="5" customFormat="1" ht="18.75"/>
    <row r="718" s="5" customFormat="1" ht="18.75"/>
    <row r="719" s="5" customFormat="1" ht="18.75"/>
    <row r="720" s="5" customFormat="1" ht="18.75"/>
    <row r="721" s="5" customFormat="1" ht="18.75"/>
    <row r="722" s="5" customFormat="1" ht="18.75"/>
    <row r="723" s="5" customFormat="1" ht="18.75"/>
    <row r="724" s="5" customFormat="1" ht="18.75"/>
    <row r="725" s="5" customFormat="1" ht="18.75"/>
    <row r="726" s="5" customFormat="1" ht="18.75"/>
    <row r="727" s="5" customFormat="1" ht="18.75"/>
    <row r="728" s="5" customFormat="1" ht="18.75"/>
    <row r="729" s="5" customFormat="1" ht="18.75"/>
    <row r="730" s="5" customFormat="1" ht="18.75"/>
    <row r="731" s="5" customFormat="1" ht="18.75"/>
    <row r="732" s="5" customFormat="1" ht="18.75"/>
    <row r="733" s="5" customFormat="1" ht="18.75"/>
    <row r="734" s="5" customFormat="1" ht="18.75"/>
    <row r="735" s="5" customFormat="1" ht="18.75"/>
    <row r="736" s="5" customFormat="1" ht="18.75"/>
    <row r="737" s="5" customFormat="1" ht="18.75"/>
    <row r="738" s="5" customFormat="1" ht="18.75"/>
    <row r="739" s="5" customFormat="1" ht="18.75"/>
    <row r="740" s="5" customFormat="1" ht="18.75"/>
    <row r="741" s="5" customFormat="1" ht="18.75"/>
    <row r="742" s="5" customFormat="1" ht="18.75"/>
    <row r="743" s="5" customFormat="1" ht="18.75"/>
    <row r="744" s="5" customFormat="1" ht="18.75"/>
    <row r="745" s="5" customFormat="1" ht="18.75"/>
    <row r="746" s="5" customFormat="1" ht="18.75"/>
    <row r="747" s="5" customFormat="1" ht="18.75"/>
    <row r="748" s="5" customFormat="1" ht="18.75"/>
    <row r="749" s="5" customFormat="1" ht="18.75"/>
    <row r="750" s="5" customFormat="1" ht="18.75"/>
    <row r="751" s="5" customFormat="1" ht="18.75"/>
    <row r="752" s="5" customFormat="1" ht="18.75"/>
    <row r="753" s="5" customFormat="1" ht="18.75"/>
    <row r="754" s="5" customFormat="1" ht="18.75"/>
    <row r="755" s="5" customFormat="1" ht="18.75"/>
    <row r="756" s="5" customFormat="1" ht="18.75"/>
    <row r="757" s="5" customFormat="1" ht="18.75"/>
    <row r="758" s="5" customFormat="1" ht="18.75"/>
    <row r="759" s="5" customFormat="1" ht="18.75"/>
    <row r="760" s="5" customFormat="1" ht="18.75"/>
    <row r="761" s="5" customFormat="1" ht="18.75"/>
    <row r="762" s="5" customFormat="1" ht="18.75"/>
    <row r="763" s="5" customFormat="1" ht="18.75"/>
    <row r="764" s="5" customFormat="1" ht="18.75"/>
    <row r="765" s="5" customFormat="1" ht="18.75"/>
    <row r="766" s="5" customFormat="1" ht="18.75"/>
    <row r="767" s="5" customFormat="1" ht="18.75"/>
    <row r="768" s="5" customFormat="1" ht="18.75"/>
    <row r="769" s="5" customFormat="1" ht="18.75"/>
    <row r="770" s="5" customFormat="1" ht="18.75"/>
    <row r="771" s="5" customFormat="1" ht="18.75"/>
    <row r="772" s="5" customFormat="1" ht="18.75"/>
    <row r="773" s="5" customFormat="1" ht="18.75"/>
    <row r="774" s="5" customFormat="1" ht="18.75"/>
    <row r="775" s="5" customFormat="1" ht="18.75"/>
    <row r="776" s="5" customFormat="1" ht="18.75"/>
    <row r="777" s="5" customFormat="1" ht="18.75"/>
    <row r="778" s="5" customFormat="1" ht="18.75"/>
    <row r="779" s="5" customFormat="1" ht="18.75"/>
    <row r="780" s="5" customFormat="1" ht="18.75"/>
    <row r="781" s="5" customFormat="1" ht="18.75"/>
    <row r="782" s="5" customFormat="1" ht="18.75"/>
    <row r="783" s="5" customFormat="1" ht="18.75"/>
    <row r="784" s="5" customFormat="1" ht="18.75"/>
    <row r="785" s="5" customFormat="1" ht="18.75"/>
    <row r="786" s="5" customFormat="1" ht="18.75"/>
    <row r="787" s="5" customFormat="1" ht="18.75"/>
    <row r="788" s="5" customFormat="1" ht="18.75"/>
    <row r="789" s="5" customFormat="1" ht="18.75"/>
    <row r="790" s="5" customFormat="1" ht="18.75"/>
    <row r="791" s="5" customFormat="1" ht="18.75"/>
    <row r="792" s="5" customFormat="1" ht="18.75"/>
    <row r="793" s="5" customFormat="1" ht="18.75"/>
    <row r="794" s="5" customFormat="1" ht="18.75"/>
    <row r="795" s="5" customFormat="1" ht="18.75"/>
    <row r="796" s="5" customFormat="1" ht="18.75"/>
    <row r="797" s="5" customFormat="1" ht="18.75"/>
    <row r="798" s="5" customFormat="1" ht="18.75"/>
    <row r="799" s="5" customFormat="1" ht="18.75"/>
    <row r="800" s="5" customFormat="1" ht="18.75"/>
    <row r="801" s="5" customFormat="1" ht="18.75"/>
    <row r="802" s="5" customFormat="1" ht="18.75"/>
    <row r="803" s="5" customFormat="1" ht="18.75"/>
    <row r="804" s="5" customFormat="1" ht="18.75"/>
    <row r="805" s="5" customFormat="1" ht="18.75"/>
    <row r="806" s="5" customFormat="1" ht="18.75"/>
    <row r="807" s="5" customFormat="1" ht="18.75"/>
    <row r="808" s="5" customFormat="1" ht="18.75"/>
    <row r="809" s="5" customFormat="1" ht="18.75"/>
    <row r="810" s="5" customFormat="1" ht="18.75"/>
    <row r="811" s="5" customFormat="1" ht="18.75"/>
    <row r="812" s="5" customFormat="1" ht="18.75"/>
    <row r="813" s="5" customFormat="1" ht="18.75"/>
    <row r="814" s="5" customFormat="1" ht="18.75"/>
    <row r="815" s="5" customFormat="1" ht="18.75"/>
    <row r="816" s="5" customFormat="1" ht="18.75"/>
    <row r="817" s="5" customFormat="1" ht="18.75"/>
    <row r="818" s="5" customFormat="1" ht="18.75"/>
    <row r="819" s="5" customFormat="1" ht="18.75"/>
    <row r="820" s="5" customFormat="1" ht="18.75"/>
    <row r="821" s="5" customFormat="1" ht="18.75"/>
    <row r="822" s="5" customFormat="1" ht="18.75"/>
    <row r="823" s="5" customFormat="1" ht="18.75"/>
    <row r="824" s="5" customFormat="1" ht="18.75"/>
    <row r="825" s="5" customFormat="1" ht="18.75"/>
    <row r="826" s="5" customFormat="1" ht="18.75"/>
    <row r="827" s="5" customFormat="1" ht="18.75"/>
    <row r="828" s="5" customFormat="1" ht="18.75"/>
    <row r="829" s="5" customFormat="1" ht="18.75"/>
    <row r="830" s="5" customFormat="1" ht="18.75"/>
    <row r="831" s="5" customFormat="1" ht="18.75"/>
    <row r="832" s="5" customFormat="1" ht="18.75"/>
    <row r="833" s="5" customFormat="1" ht="18.75"/>
    <row r="834" s="5" customFormat="1" ht="18.75"/>
    <row r="835" s="5" customFormat="1" ht="18.75"/>
    <row r="836" s="5" customFormat="1" ht="18.75"/>
    <row r="837" s="5" customFormat="1" ht="18.75"/>
    <row r="838" s="5" customFormat="1" ht="18.75"/>
    <row r="839" s="5" customFormat="1" ht="18.75"/>
    <row r="840" s="5" customFormat="1" ht="18.75"/>
    <row r="841" s="5" customFormat="1" ht="18.75"/>
    <row r="842" s="5" customFormat="1" ht="18.75"/>
    <row r="843" s="5" customFormat="1" ht="18.75"/>
    <row r="844" s="5" customFormat="1" ht="18.75"/>
    <row r="845" s="5" customFormat="1" ht="18.75"/>
    <row r="846" s="5" customFormat="1" ht="18.75"/>
    <row r="847" s="5" customFormat="1" ht="18.75"/>
    <row r="848" s="5" customFormat="1" ht="18.75"/>
    <row r="849" s="5" customFormat="1" ht="18.75"/>
    <row r="850" s="5" customFormat="1" ht="18.75"/>
    <row r="851" s="5" customFormat="1" ht="18.75"/>
    <row r="852" s="5" customFormat="1" ht="18.75"/>
    <row r="853" s="5" customFormat="1" ht="18.75"/>
    <row r="854" s="5" customFormat="1" ht="18.75"/>
    <row r="855" s="5" customFormat="1" ht="18.75"/>
    <row r="856" s="5" customFormat="1" ht="18.75"/>
    <row r="857" s="5" customFormat="1" ht="18.75"/>
    <row r="858" s="5" customFormat="1" ht="18.75"/>
    <row r="859" s="5" customFormat="1" ht="18.75"/>
    <row r="860" s="5" customFormat="1" ht="18.75"/>
    <row r="861" s="5" customFormat="1" ht="18.75"/>
    <row r="862" s="5" customFormat="1" ht="18.75"/>
    <row r="863" s="5" customFormat="1" ht="18.75"/>
    <row r="864" s="5" customFormat="1" ht="18.75"/>
    <row r="865" s="5" customFormat="1" ht="18.75"/>
    <row r="866" s="5" customFormat="1" ht="18.75"/>
    <row r="867" s="5" customFormat="1" ht="18.75"/>
    <row r="868" s="5" customFormat="1" ht="18.75"/>
    <row r="869" s="5" customFormat="1" ht="18.75"/>
    <row r="870" s="5" customFormat="1" ht="18.75"/>
    <row r="871" s="5" customFormat="1" ht="18.75"/>
    <row r="872" s="5" customFormat="1" ht="18.75"/>
    <row r="873" s="5" customFormat="1" ht="18.75"/>
    <row r="874" s="5" customFormat="1" ht="18.75"/>
    <row r="875" s="5" customFormat="1" ht="18.75"/>
    <row r="876" s="5" customFormat="1" ht="18.75"/>
    <row r="877" s="5" customFormat="1" ht="18.75"/>
    <row r="878" s="5" customFormat="1" ht="18.75"/>
    <row r="879" s="5" customFormat="1" ht="18.75"/>
    <row r="880" s="5" customFormat="1" ht="18.75"/>
    <row r="881" s="5" customFormat="1" ht="18.75"/>
    <row r="882" s="5" customFormat="1" ht="18.75"/>
    <row r="883" s="5" customFormat="1" ht="18.75"/>
    <row r="884" s="5" customFormat="1" ht="18.75"/>
    <row r="885" s="5" customFormat="1" ht="18.75"/>
    <row r="886" s="5" customFormat="1" ht="18.75"/>
    <row r="887" s="5" customFormat="1" ht="18.75"/>
    <row r="888" s="5" customFormat="1" ht="18.75"/>
    <row r="889" s="5" customFormat="1" ht="18.75"/>
    <row r="890" s="5" customFormat="1" ht="18.75"/>
    <row r="891" s="5" customFormat="1" ht="18.75"/>
    <row r="892" s="5" customFormat="1" ht="18.75"/>
    <row r="893" s="5" customFormat="1" ht="18.75"/>
    <row r="894" s="5" customFormat="1" ht="18.75"/>
    <row r="895" s="5" customFormat="1" ht="18.75"/>
    <row r="896" s="5" customFormat="1" ht="18.75"/>
    <row r="897" s="5" customFormat="1" ht="18.75"/>
    <row r="898" s="5" customFormat="1" ht="18.75"/>
    <row r="899" s="5" customFormat="1" ht="18.75"/>
    <row r="900" s="5" customFormat="1" ht="18.75"/>
    <row r="901" s="5" customFormat="1" ht="18.75"/>
    <row r="902" s="5" customFormat="1" ht="18.75"/>
    <row r="903" s="5" customFormat="1" ht="18.75"/>
    <row r="904" s="5" customFormat="1" ht="18.75"/>
    <row r="905" s="5" customFormat="1" ht="18.75"/>
    <row r="906" s="5" customFormat="1" ht="18.75"/>
    <row r="907" s="5" customFormat="1" ht="18.75"/>
    <row r="908" s="5" customFormat="1" ht="18.75"/>
    <row r="909" s="5" customFormat="1" ht="18.75"/>
    <row r="910" s="5" customFormat="1" ht="18.75"/>
    <row r="911" s="5" customFormat="1" ht="18.75"/>
    <row r="912" s="5" customFormat="1" ht="18.75"/>
    <row r="913" s="5" customFormat="1" ht="18.75"/>
    <row r="914" s="5" customFormat="1" ht="18.75"/>
    <row r="915" s="5" customFormat="1" ht="18.75"/>
    <row r="916" s="5" customFormat="1" ht="18.75"/>
    <row r="917" s="5" customFormat="1" ht="18.75"/>
    <row r="918" s="5" customFormat="1" ht="18.75"/>
    <row r="919" s="5" customFormat="1" ht="18.75"/>
    <row r="920" s="5" customFormat="1" ht="18.75"/>
    <row r="921" s="5" customFormat="1" ht="18.75"/>
    <row r="922" s="5" customFormat="1" ht="18.75"/>
    <row r="923" s="5" customFormat="1" ht="18.75"/>
    <row r="924" s="5" customFormat="1" ht="18.75"/>
    <row r="925" s="5" customFormat="1" ht="18.75"/>
    <row r="926" s="5" customFormat="1" ht="18.75"/>
    <row r="927" s="5" customFormat="1" ht="18.75"/>
    <row r="928" s="5" customFormat="1" ht="18.75"/>
    <row r="929" s="5" customFormat="1" ht="18.75"/>
    <row r="930" s="5" customFormat="1" ht="18.75"/>
    <row r="931" s="5" customFormat="1" ht="18.75"/>
    <row r="932" s="5" customFormat="1" ht="18.75"/>
    <row r="933" s="5" customFormat="1" ht="18.75"/>
    <row r="934" s="5" customFormat="1" ht="18.75"/>
    <row r="935" s="5" customFormat="1" ht="18.75"/>
    <row r="936" s="5" customFormat="1" ht="18.75"/>
    <row r="937" s="5" customFormat="1" ht="18.75"/>
    <row r="938" s="5" customFormat="1" ht="18.75"/>
    <row r="939" s="5" customFormat="1" ht="18.75"/>
    <row r="940" s="5" customFormat="1" ht="18.75"/>
    <row r="941" s="5" customFormat="1" ht="18.75"/>
    <row r="942" s="5" customFormat="1" ht="18.75"/>
    <row r="943" s="5" customFormat="1" ht="18.75"/>
    <row r="944" s="5" customFormat="1" ht="18.75"/>
    <row r="945" s="5" customFormat="1" ht="18.75"/>
    <row r="946" s="5" customFormat="1" ht="18.75"/>
    <row r="947" s="5" customFormat="1" ht="18.75"/>
    <row r="948" s="5" customFormat="1" ht="18.75"/>
    <row r="949" s="5" customFormat="1" ht="18.75"/>
    <row r="950" s="5" customFormat="1" ht="18.75"/>
    <row r="951" s="5" customFormat="1" ht="18.75"/>
    <row r="952" s="5" customFormat="1" ht="18.75"/>
    <row r="953" s="5" customFormat="1" ht="18.75"/>
    <row r="954" s="5" customFormat="1" ht="18.75"/>
    <row r="955" s="5" customFormat="1" ht="18.75"/>
    <row r="956" s="5" customFormat="1" ht="18.75"/>
    <row r="957" s="5" customFormat="1" ht="18.75"/>
    <row r="958" s="5" customFormat="1" ht="18.75"/>
    <row r="959" s="5" customFormat="1" ht="18.75"/>
    <row r="960" s="5" customFormat="1" ht="18.75"/>
    <row r="961" s="5" customFormat="1" ht="18.75"/>
    <row r="962" s="5" customFormat="1" ht="18.75"/>
    <row r="963" s="5" customFormat="1" ht="18.75"/>
    <row r="964" s="5" customFormat="1" ht="18.75"/>
    <row r="965" s="5" customFormat="1" ht="18.75"/>
    <row r="966" s="5" customFormat="1" ht="18.75"/>
    <row r="967" s="5" customFormat="1" ht="18.75"/>
    <row r="968" s="5" customFormat="1" ht="18.75"/>
    <row r="969" s="5" customFormat="1" ht="18.75"/>
    <row r="970" s="5" customFormat="1" ht="18.75"/>
    <row r="971" s="5" customFormat="1" ht="18.75"/>
    <row r="972" s="5" customFormat="1" ht="18.75"/>
    <row r="973" s="5" customFormat="1" ht="18.75"/>
    <row r="974" s="5" customFormat="1" ht="18.75"/>
    <row r="975" s="5" customFormat="1" ht="18.75"/>
    <row r="976" s="5" customFormat="1" ht="18.75"/>
    <row r="977" s="5" customFormat="1" ht="18.75"/>
    <row r="978" s="5" customFormat="1" ht="18.75"/>
    <row r="979" s="5" customFormat="1" ht="18.75"/>
    <row r="980" s="5" customFormat="1" ht="18.75"/>
    <row r="981" s="5" customFormat="1" ht="18.75"/>
    <row r="982" s="5" customFormat="1" ht="18.75"/>
    <row r="983" s="5" customFormat="1" ht="18.75"/>
    <row r="984" s="5" customFormat="1" ht="18.75"/>
    <row r="985" s="5" customFormat="1" ht="18.75"/>
    <row r="986" s="5" customFormat="1" ht="18.75"/>
    <row r="987" s="5" customFormat="1" ht="18.75"/>
    <row r="988" s="5" customFormat="1" ht="18.75"/>
    <row r="989" s="5" customFormat="1" ht="18.75"/>
    <row r="990" s="5" customFormat="1" ht="18.75"/>
    <row r="991" s="5" customFormat="1" ht="18.75"/>
    <row r="992" s="5" customFormat="1" ht="18.75"/>
    <row r="993" s="5" customFormat="1" ht="18.75"/>
    <row r="994" s="5" customFormat="1" ht="18.75"/>
    <row r="995" s="5" customFormat="1" ht="18.75"/>
    <row r="996" s="5" customFormat="1" ht="18.75"/>
    <row r="997" s="5" customFormat="1" ht="18.75"/>
    <row r="998" s="5" customFormat="1" ht="18.75"/>
    <row r="999" s="5" customFormat="1" ht="18.75"/>
    <row r="1000" s="5" customFormat="1" ht="18.75"/>
    <row r="1001" s="5" customFormat="1" ht="18.75"/>
    <row r="1002" s="5" customFormat="1" ht="18.75"/>
    <row r="1003" s="5" customFormat="1" ht="18.75"/>
    <row r="1004" s="5" customFormat="1" ht="18.75"/>
    <row r="1005" s="5" customFormat="1" ht="18.75"/>
    <row r="1006" s="5" customFormat="1" ht="18.75"/>
    <row r="1007" s="5" customFormat="1" ht="18.75"/>
    <row r="1008" s="5" customFormat="1" ht="18.75"/>
    <row r="1009" s="5" customFormat="1" ht="18.75"/>
    <row r="1010" s="5" customFormat="1" ht="18.75"/>
    <row r="1011" s="5" customFormat="1" ht="18.75"/>
    <row r="1012" s="5" customFormat="1" ht="18.75"/>
    <row r="1013" s="5" customFormat="1" ht="18.75"/>
    <row r="1014" s="5" customFormat="1" ht="18.75"/>
    <row r="1015" s="5" customFormat="1" ht="18.75"/>
    <row r="1016" s="5" customFormat="1" ht="18.75"/>
    <row r="1017" s="5" customFormat="1" ht="18.75"/>
    <row r="1018" s="5" customFormat="1" ht="18.75"/>
    <row r="1019" s="5" customFormat="1" ht="18.75"/>
    <row r="1020" s="5" customFormat="1" ht="18.75"/>
    <row r="1021" s="5" customFormat="1" ht="18.75"/>
    <row r="1022" s="5" customFormat="1" ht="18.75"/>
    <row r="1023" s="5" customFormat="1" ht="18.75"/>
    <row r="1024" s="5" customFormat="1" ht="18.75"/>
    <row r="1025" s="5" customFormat="1" ht="18.75"/>
    <row r="1026" s="5" customFormat="1" ht="18.75"/>
    <row r="1027" s="5" customFormat="1" ht="18.75"/>
    <row r="1028" s="5" customFormat="1" ht="18.75"/>
    <row r="1029" s="5" customFormat="1" ht="18.75"/>
    <row r="1030" s="5" customFormat="1" ht="18.75"/>
    <row r="1031" s="5" customFormat="1" ht="18.75"/>
    <row r="1032" s="5" customFormat="1" ht="18.75"/>
    <row r="1033" s="5" customFormat="1" ht="18.75"/>
    <row r="1034" s="5" customFormat="1" ht="18.75"/>
    <row r="1035" s="5" customFormat="1" ht="18.75"/>
    <row r="1036" s="5" customFormat="1" ht="18.75"/>
    <row r="1037" s="5" customFormat="1" ht="18.75"/>
    <row r="1038" s="5" customFormat="1" ht="18.75"/>
    <row r="1039" s="5" customFormat="1" ht="18.75"/>
    <row r="1040" s="5" customFormat="1" ht="18.75"/>
    <row r="1041" s="5" customFormat="1" ht="18.75"/>
    <row r="1042" spans="8:14" s="5" customFormat="1" ht="18.75">
      <c r="H1042" s="1"/>
      <c r="I1042" s="1"/>
      <c r="J1042" s="1"/>
      <c r="K1042" s="1"/>
      <c r="L1042" s="1"/>
      <c r="M1042" s="1"/>
      <c r="N1042" s="1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6:S56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2005-05-25T05:34:38Z</cp:lastPrinted>
  <dcterms:created xsi:type="dcterms:W3CDTF">2004-05-24T14:00:47Z</dcterms:created>
  <dcterms:modified xsi:type="dcterms:W3CDTF">2005-05-25T05:35:32Z</dcterms:modified>
  <cp:category/>
  <cp:version/>
  <cp:contentType/>
  <cp:contentStatus/>
</cp:coreProperties>
</file>