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<sst xmlns="http://schemas.openxmlformats.org/spreadsheetml/2006/main" count="163" uniqueCount="117">
  <si>
    <t>GROUNDNUTS / AMANTONGOMANE</t>
  </si>
  <si>
    <t>Progressive/Okuqhubekayo</t>
  </si>
  <si>
    <t>(Preliminary/Okokuqala)</t>
  </si>
  <si>
    <t>%</t>
  </si>
  <si>
    <t>Choice</t>
  </si>
  <si>
    <t>Sundries</t>
  </si>
  <si>
    <t>Crush</t>
  </si>
  <si>
    <t>Total</t>
  </si>
  <si>
    <t>+/- (3)</t>
  </si>
  <si>
    <t>Ukukhetha</t>
  </si>
  <si>
    <t>Okwehlukene</t>
  </si>
  <si>
    <t>Gaya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</si>
  <si>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</si>
  <si>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</si>
  <si>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</si>
  <si>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</si>
  <si>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</si>
  <si>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</si>
  <si>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</si>
  <si>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(b) Okutholakalayo</t>
  </si>
  <si>
    <t xml:space="preserve">Imports destined for RSA 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</si>
  <si>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</si>
  <si>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</si>
  <si>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</si>
  <si>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</si>
  <si>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</si>
  <si>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Direct edible market</t>
  </si>
  <si>
    <t>Imakethe yokudla okudliwa ngaleso sikhathi</t>
  </si>
  <si>
    <t>Peanut butter market</t>
  </si>
  <si>
    <t>Imakethe yebhotela lamantongomane</t>
  </si>
  <si>
    <t>Crushed for oil and oilcake</t>
  </si>
  <si>
    <t>-gayiwe ukuba kwenze uwoyela kanye nokudla kwemfuyo uma sekukhanywe uwoyela</t>
  </si>
  <si>
    <t>Pods</t>
  </si>
  <si>
    <t>Izindumba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</si>
  <si>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</si>
  <si>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</si>
  <si>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</si>
  <si>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</si>
  <si>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</si>
  <si>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groundnuts</t>
  </si>
  <si>
    <t>Amantongomane ophelele</t>
  </si>
  <si>
    <t>Border posts</t>
  </si>
  <si>
    <t>Emingceleni</t>
  </si>
  <si>
    <t>Harbours</t>
  </si>
  <si>
    <t>Emachwebeni</t>
  </si>
  <si>
    <t>(e) Sundries</t>
  </si>
  <si>
    <t>(e) Okwehlukene</t>
  </si>
  <si>
    <t xml:space="preserve">Surplus(-)/Deficit(+) </t>
  </si>
  <si>
    <t>(f) Unutilised stock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</si>
  <si>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</si>
  <si>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</si>
  <si>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</si>
  <si>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</si>
  <si>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</si>
  <si>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 eqonde</t>
  </si>
  <si>
    <t xml:space="preserve">    not included in the above </t>
  </si>
  <si>
    <t>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</si>
  <si>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</si>
  <si>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</si>
  <si>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</si>
  <si>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</si>
  <si>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</si>
  <si>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</si>
  <si>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</si>
  <si>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</si>
  <si>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</si>
  <si>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</si>
  <si>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Includes a portion of the production of developing sector - the balance will not necessarily be included here.</t>
  </si>
  <si>
    <t>Kufaka ingxenye yomkhiqizo emkhakheni osafufusa – okusele kungeke kufakwe lapha.</t>
  </si>
  <si>
    <t>ton / ithani</t>
  </si>
  <si>
    <t>Producer deliveries directly from farms.</t>
  </si>
  <si>
    <t>January 2004 (On request of the industry)</t>
  </si>
  <si>
    <t>Umkhiqizi uthumela ukudla okusuka ngqo emapulazini.</t>
  </si>
  <si>
    <t>February 2004</t>
  </si>
  <si>
    <t>Monthly announcement of information / Izimemezelo zemininingwane zanyangazonke (1)</t>
  </si>
  <si>
    <t xml:space="preserve">(d) RSA Exports (5) </t>
  </si>
  <si>
    <t>(d) Okuthunyelwa yiRSA kwamanye amazwe (5)</t>
  </si>
  <si>
    <t>(i)</t>
  </si>
  <si>
    <t>(4)</t>
  </si>
  <si>
    <t>Released to end-consumers</t>
  </si>
  <si>
    <t>Okungaphezulu(-)/Okungaphansi(+)</t>
  </si>
  <si>
    <t>1 March/KuMashi 2004</t>
  </si>
  <si>
    <t>1 March/KuMashi 2003</t>
  </si>
  <si>
    <t>KuJanuwari 2004 (Ngesicelo semboni)</t>
  </si>
  <si>
    <t>KuFebhuwari 2004</t>
  </si>
  <si>
    <t>2004/2005 Year (March - February) / Unyaka ka-2004/2005 (KuMashi - KuFebhuwari) (2)</t>
  </si>
  <si>
    <t>English</t>
  </si>
  <si>
    <r>
      <t>(f) Isitokwe esingasetshenzisiwe</t>
    </r>
    <r>
      <rPr>
        <sz val="15"/>
        <rFont val="Arial Narrow"/>
        <family val="2"/>
      </rPr>
      <t xml:space="preserve"> </t>
    </r>
    <r>
      <rPr>
        <b/>
        <sz val="15"/>
        <rFont val="Arial Narrow"/>
        <family val="2"/>
      </rPr>
      <t>(a+b-c-d-e)</t>
    </r>
  </si>
  <si>
    <t>Isitokwe sa kuvhala</t>
  </si>
  <si>
    <t>Closing stock</t>
  </si>
  <si>
    <t>Deliveries directly from farms (i)</t>
  </si>
  <si>
    <t>Impahla esuka emapulazini (i)</t>
  </si>
  <si>
    <t>Net dispatches(+)/receipts(-)</t>
  </si>
  <si>
    <t>(g) Stock stored at: (6)</t>
  </si>
  <si>
    <t>(g) Isitokwe esibekwe e-: (6)</t>
  </si>
  <si>
    <t>Okusele okuthunyelwayo(+)/Okwemukelwayo( -)</t>
  </si>
  <si>
    <t>Unallocated stock form part of the unutilised stock.</t>
  </si>
  <si>
    <t>(ii)</t>
  </si>
  <si>
    <t>(h) Unallocated stock (ii)</t>
  </si>
  <si>
    <t>(h) Isitokwe okungabiwanga ngaso (ii)</t>
  </si>
  <si>
    <t>Isitokwe okungabiwanga ngaso iqhenye ne isitokwe esingasetshenzisiwe.</t>
  </si>
  <si>
    <t>KuNovemba 2004</t>
  </si>
  <si>
    <t>November 2004</t>
  </si>
  <si>
    <t>30 November/KuNovemba 2004</t>
  </si>
  <si>
    <t>1 November/KuNovemba 2004</t>
  </si>
  <si>
    <t>KuMashi - KuDisemba 2004</t>
  </si>
  <si>
    <t>KuDisemba 2004</t>
  </si>
  <si>
    <t>December 2004</t>
  </si>
  <si>
    <t>March - December 2004</t>
  </si>
  <si>
    <t>1 December/KuDisemba 2004</t>
  </si>
  <si>
    <t>31 December/KuDisemba 2004</t>
  </si>
  <si>
    <t>March - December 2003</t>
  </si>
  <si>
    <t>KuMashi - KuDisemba 2003</t>
  </si>
  <si>
    <t>31 December/KuDisemba 2003</t>
  </si>
  <si>
    <t>SMI-012005</t>
  </si>
  <si>
    <t>2005/01/26</t>
  </si>
  <si>
    <t>107 151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</si>
</sst>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i/>
      <sz val="15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u val="single"/>
      <sz val="15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 quotePrefix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2" fontId="1" fillId="0" borderId="16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172" fontId="1" fillId="0" borderId="4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0" xfId="0" applyNumberFormat="1" applyFont="1" applyFill="1" applyBorder="1" applyAlignment="1">
      <alignment/>
    </xf>
    <xf numFmtId="172" fontId="1" fillId="0" borderId="16" xfId="0" applyNumberFormat="1" applyFont="1" applyFill="1" applyBorder="1" applyAlignment="1" quotePrefix="1">
      <alignment horizontal="center"/>
    </xf>
    <xf numFmtId="0" fontId="6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4" xfId="0" applyNumberFormat="1" applyFont="1" applyFill="1" applyBorder="1" applyAlignment="1">
      <alignment horizontal="right"/>
    </xf>
    <xf numFmtId="172" fontId="1" fillId="0" borderId="25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6" fillId="0" borderId="2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72" fontId="1" fillId="0" borderId="29" xfId="0" applyNumberFormat="1" applyFont="1" applyFill="1" applyBorder="1" applyAlignment="1">
      <alignment/>
    </xf>
    <xf numFmtId="172" fontId="1" fillId="0" borderId="30" xfId="0" applyNumberFormat="1" applyFont="1" applyFill="1" applyBorder="1" applyAlignment="1" quotePrefix="1">
      <alignment horizontal="center"/>
    </xf>
    <xf numFmtId="0" fontId="6" fillId="0" borderId="31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18" xfId="0" applyFont="1" applyFill="1" applyBorder="1" applyAlignment="1" quotePrefix="1">
      <alignment horizontal="left"/>
    </xf>
    <xf numFmtId="172" fontId="1" fillId="0" borderId="10" xfId="0" applyNumberFormat="1" applyFont="1" applyFill="1" applyBorder="1" applyAlignment="1">
      <alignment/>
    </xf>
    <xf numFmtId="172" fontId="1" fillId="0" borderId="33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 quotePrefix="1">
      <alignment horizontal="left"/>
    </xf>
    <xf numFmtId="172" fontId="1" fillId="0" borderId="34" xfId="0" applyNumberFormat="1" applyFont="1" applyFill="1" applyBorder="1" applyAlignment="1">
      <alignment/>
    </xf>
    <xf numFmtId="172" fontId="1" fillId="0" borderId="35" xfId="0" applyNumberFormat="1" applyFont="1" applyFill="1" applyBorder="1" applyAlignment="1">
      <alignment/>
    </xf>
    <xf numFmtId="172" fontId="1" fillId="0" borderId="36" xfId="0" applyNumberFormat="1" applyFont="1" applyFill="1" applyBorder="1" applyAlignment="1">
      <alignment/>
    </xf>
    <xf numFmtId="172" fontId="1" fillId="0" borderId="37" xfId="0" applyNumberFormat="1" applyFont="1" applyFill="1" applyBorder="1" applyAlignment="1">
      <alignment/>
    </xf>
    <xf numFmtId="172" fontId="1" fillId="0" borderId="38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39" xfId="0" applyFont="1" applyFill="1" applyBorder="1" applyAlignment="1">
      <alignment/>
    </xf>
    <xf numFmtId="0" fontId="6" fillId="0" borderId="25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172" fontId="1" fillId="0" borderId="39" xfId="0" applyNumberFormat="1" applyFont="1" applyFill="1" applyBorder="1" applyAlignment="1">
      <alignment/>
    </xf>
    <xf numFmtId="172" fontId="1" fillId="0" borderId="42" xfId="0" applyNumberFormat="1" applyFont="1" applyFill="1" applyBorder="1" applyAlignment="1">
      <alignment/>
    </xf>
    <xf numFmtId="172" fontId="1" fillId="0" borderId="3" xfId="0" applyNumberFormat="1" applyFont="1" applyFill="1" applyBorder="1" applyAlignment="1">
      <alignment horizontal="right"/>
    </xf>
    <xf numFmtId="0" fontId="6" fillId="0" borderId="43" xfId="0" applyFont="1" applyFill="1" applyBorder="1" applyAlignment="1">
      <alignment horizontal="right"/>
    </xf>
    <xf numFmtId="0" fontId="6" fillId="0" borderId="41" xfId="0" applyFont="1" applyFill="1" applyBorder="1" applyAlignment="1">
      <alignment vertical="top"/>
    </xf>
    <xf numFmtId="172" fontId="1" fillId="0" borderId="42" xfId="0" applyNumberFormat="1" applyFont="1" applyFill="1" applyBorder="1" applyAlignment="1">
      <alignment vertical="top"/>
    </xf>
    <xf numFmtId="172" fontId="1" fillId="0" borderId="3" xfId="0" applyNumberFormat="1" applyFont="1" applyFill="1" applyBorder="1" applyAlignment="1">
      <alignment horizontal="right" vertical="top"/>
    </xf>
    <xf numFmtId="172" fontId="1" fillId="0" borderId="43" xfId="0" applyNumberFormat="1" applyFont="1" applyFill="1" applyBorder="1" applyAlignment="1">
      <alignment vertical="top"/>
    </xf>
    <xf numFmtId="172" fontId="1" fillId="0" borderId="40" xfId="0" applyNumberFormat="1" applyFont="1" applyFill="1" applyBorder="1" applyAlignment="1">
      <alignment vertical="top"/>
    </xf>
    <xf numFmtId="172" fontId="1" fillId="0" borderId="39" xfId="0" applyNumberFormat="1" applyFont="1" applyFill="1" applyBorder="1" applyAlignment="1">
      <alignment vertical="top"/>
    </xf>
    <xf numFmtId="0" fontId="6" fillId="0" borderId="43" xfId="0" applyFont="1" applyFill="1" applyBorder="1" applyAlignment="1">
      <alignment horizontal="right" wrapText="1"/>
    </xf>
    <xf numFmtId="0" fontId="6" fillId="0" borderId="44" xfId="0" applyFont="1" applyFill="1" applyBorder="1" applyAlignment="1">
      <alignment/>
    </xf>
    <xf numFmtId="172" fontId="1" fillId="0" borderId="30" xfId="0" applyNumberFormat="1" applyFont="1" applyFill="1" applyBorder="1" applyAlignment="1">
      <alignment horizontal="right"/>
    </xf>
    <xf numFmtId="0" fontId="6" fillId="0" borderId="45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172" fontId="1" fillId="0" borderId="46" xfId="0" applyNumberFormat="1" applyFont="1" applyFill="1" applyBorder="1" applyAlignment="1">
      <alignment/>
    </xf>
    <xf numFmtId="172" fontId="1" fillId="0" borderId="47" xfId="0" applyNumberFormat="1" applyFont="1" applyFill="1" applyBorder="1" applyAlignment="1">
      <alignment/>
    </xf>
    <xf numFmtId="172" fontId="1" fillId="0" borderId="9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1" fillId="0" borderId="17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6" fillId="0" borderId="48" xfId="0" applyFont="1" applyFill="1" applyBorder="1" applyAlignment="1" quotePrefix="1">
      <alignment horizontal="left"/>
    </xf>
    <xf numFmtId="172" fontId="1" fillId="0" borderId="49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/>
    </xf>
    <xf numFmtId="172" fontId="1" fillId="0" borderId="38" xfId="0" applyNumberFormat="1" applyFont="1" applyFill="1" applyBorder="1" applyAlignment="1" quotePrefix="1">
      <alignment horizontal="center"/>
    </xf>
    <xf numFmtId="0" fontId="6" fillId="0" borderId="39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right"/>
    </xf>
    <xf numFmtId="0" fontId="6" fillId="0" borderId="44" xfId="0" applyFont="1" applyFill="1" applyBorder="1" applyAlignment="1">
      <alignment horizontal="left"/>
    </xf>
    <xf numFmtId="172" fontId="1" fillId="0" borderId="31" xfId="0" applyNumberFormat="1" applyFont="1" applyFill="1" applyBorder="1" applyAlignment="1">
      <alignment/>
    </xf>
    <xf numFmtId="0" fontId="6" fillId="0" borderId="18" xfId="0" applyFont="1" applyFill="1" applyBorder="1" applyAlignment="1" quotePrefix="1">
      <alignment horizontal="left"/>
    </xf>
    <xf numFmtId="172" fontId="1" fillId="0" borderId="50" xfId="0" applyNumberFormat="1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left"/>
    </xf>
    <xf numFmtId="0" fontId="6" fillId="0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2" fillId="0" borderId="51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72" fontId="1" fillId="0" borderId="52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4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72" fontId="1" fillId="0" borderId="3" xfId="0" applyNumberFormat="1" applyFont="1" applyFill="1" applyBorder="1" applyAlignment="1" quotePrefix="1">
      <alignment horizontal="center"/>
    </xf>
    <xf numFmtId="0" fontId="2" fillId="0" borderId="16" xfId="0" applyFont="1" applyFill="1" applyBorder="1" applyAlignment="1">
      <alignment horizontal="right"/>
    </xf>
    <xf numFmtId="172" fontId="1" fillId="0" borderId="49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38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72" fontId="1" fillId="0" borderId="53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49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172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20" xfId="0" applyNumberFormat="1" applyFont="1" applyFill="1" applyBorder="1" applyAlignment="1">
      <alignment/>
    </xf>
    <xf numFmtId="0" fontId="2" fillId="0" borderId="38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72" fontId="1" fillId="0" borderId="2" xfId="0" applyNumberFormat="1" applyFont="1" applyFill="1" applyBorder="1" applyAlignment="1">
      <alignment/>
    </xf>
    <xf numFmtId="172" fontId="2" fillId="0" borderId="16" xfId="0" applyNumberFormat="1" applyFont="1" applyFill="1" applyBorder="1" applyAlignment="1" quotePrefix="1">
      <alignment horizontal="center"/>
    </xf>
    <xf numFmtId="0" fontId="6" fillId="0" borderId="11" xfId="0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right"/>
    </xf>
    <xf numFmtId="172" fontId="6" fillId="0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center"/>
    </xf>
    <xf numFmtId="17" fontId="8" fillId="0" borderId="0" xfId="0" applyNumberFormat="1" applyFont="1" applyFill="1" applyBorder="1" applyAlignment="1" quotePrefix="1">
      <alignment horizontal="right"/>
    </xf>
    <xf numFmtId="1" fontId="1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51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left"/>
    </xf>
    <xf numFmtId="172" fontId="6" fillId="0" borderId="17" xfId="0" applyNumberFormat="1" applyFont="1" applyFill="1" applyBorder="1" applyAlignment="1">
      <alignment horizontal="right"/>
    </xf>
    <xf numFmtId="172" fontId="6" fillId="0" borderId="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1" fillId="0" borderId="6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46" xfId="0" applyNumberFormat="1" applyFont="1" applyFill="1" applyBorder="1" applyAlignment="1">
      <alignment vertical="center"/>
    </xf>
    <xf numFmtId="0" fontId="6" fillId="0" borderId="11" xfId="0" applyFont="1" applyFill="1" applyBorder="1" applyAlignment="1" quotePrefix="1">
      <alignment horizontal="left"/>
    </xf>
    <xf numFmtId="172" fontId="2" fillId="0" borderId="0" xfId="0" applyNumberFormat="1" applyFont="1" applyFill="1" applyBorder="1" applyAlignment="1" quotePrefix="1">
      <alignment horizont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54" xfId="0" applyNumberFormat="1" applyFont="1" applyFill="1" applyBorder="1" applyAlignment="1">
      <alignment horizontal="right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5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38" xfId="0" applyNumberFormat="1" applyFont="1" applyFill="1" applyBorder="1" applyAlignment="1">
      <alignment horizontal="right" vertical="center"/>
    </xf>
    <xf numFmtId="172" fontId="1" fillId="0" borderId="47" xfId="0" applyNumberFormat="1" applyFont="1" applyFill="1" applyBorder="1" applyAlignment="1">
      <alignment vertical="center"/>
    </xf>
    <xf numFmtId="172" fontId="1" fillId="0" borderId="23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horizontal="right" vertical="center"/>
    </xf>
    <xf numFmtId="172" fontId="1" fillId="0" borderId="43" xfId="0" applyNumberFormat="1" applyFont="1" applyFill="1" applyBorder="1" applyAlignment="1">
      <alignment vertical="center"/>
    </xf>
    <xf numFmtId="172" fontId="1" fillId="0" borderId="40" xfId="0" applyNumberFormat="1" applyFont="1" applyFill="1" applyBorder="1" applyAlignment="1">
      <alignment vertical="center"/>
    </xf>
    <xf numFmtId="172" fontId="1" fillId="0" borderId="39" xfId="0" applyNumberFormat="1" applyFont="1" applyFill="1" applyBorder="1" applyAlignment="1">
      <alignment vertical="center"/>
    </xf>
    <xf numFmtId="172" fontId="1" fillId="0" borderId="42" xfId="0" applyNumberFormat="1" applyFont="1" applyFill="1" applyBorder="1" applyAlignment="1">
      <alignment vertical="center"/>
    </xf>
    <xf numFmtId="172" fontId="1" fillId="0" borderId="3" xfId="0" applyNumberFormat="1" applyFont="1" applyFill="1" applyBorder="1" applyAlignment="1">
      <alignment horizontal="right" vertical="center"/>
    </xf>
    <xf numFmtId="172" fontId="1" fillId="0" borderId="45" xfId="0" applyNumberFormat="1" applyFont="1" applyFill="1" applyBorder="1" applyAlignment="1">
      <alignment vertical="center"/>
    </xf>
    <xf numFmtId="172" fontId="1" fillId="0" borderId="32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49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55" xfId="0" applyNumberFormat="1" applyFont="1" applyFill="1" applyBorder="1" applyAlignment="1">
      <alignment/>
    </xf>
    <xf numFmtId="172" fontId="1" fillId="0" borderId="56" xfId="0" applyNumberFormat="1" applyFont="1" applyFill="1" applyBorder="1" applyAlignment="1">
      <alignment/>
    </xf>
    <xf numFmtId="172" fontId="1" fillId="0" borderId="57" xfId="0" applyNumberFormat="1" applyFont="1" applyFill="1" applyBorder="1" applyAlignment="1">
      <alignment/>
    </xf>
    <xf numFmtId="1" fontId="1" fillId="0" borderId="54" xfId="0" applyNumberFormat="1" applyFont="1" applyFill="1" applyBorder="1" applyAlignment="1">
      <alignment vertical="center"/>
    </xf>
    <xf numFmtId="172" fontId="1" fillId="0" borderId="2" xfId="0" applyNumberFormat="1" applyFont="1" applyFill="1" applyBorder="1" applyAlignment="1" quotePrefix="1">
      <alignment horizontal="center" vertical="center"/>
    </xf>
    <xf numFmtId="1" fontId="1" fillId="0" borderId="16" xfId="0" applyNumberFormat="1" applyFont="1" applyFill="1" applyBorder="1" applyAlignment="1">
      <alignment/>
    </xf>
    <xf numFmtId="172" fontId="1" fillId="0" borderId="51" xfId="0" applyNumberFormat="1" applyFont="1" applyFill="1" applyBorder="1" applyAlignment="1">
      <alignment vertical="center"/>
    </xf>
    <xf numFmtId="172" fontId="1" fillId="0" borderId="51" xfId="0" applyNumberFormat="1" applyFont="1" applyFill="1" applyBorder="1" applyAlignment="1">
      <alignment horizontal="right"/>
    </xf>
    <xf numFmtId="172" fontId="1" fillId="0" borderId="8" xfId="0" applyNumberFormat="1" applyFont="1" applyFill="1" applyBorder="1" applyAlignment="1">
      <alignment/>
    </xf>
    <xf numFmtId="172" fontId="1" fillId="0" borderId="9" xfId="0" applyNumberFormat="1" applyFont="1" applyFill="1" applyBorder="1" applyAlignment="1" quotePrefix="1">
      <alignment horizontal="center"/>
    </xf>
    <xf numFmtId="172" fontId="1" fillId="0" borderId="51" xfId="0" applyNumberFormat="1" applyFont="1" applyFill="1" applyBorder="1" applyAlignment="1">
      <alignment/>
    </xf>
    <xf numFmtId="172" fontId="1" fillId="0" borderId="1" xfId="0" applyNumberFormat="1" applyFont="1" applyFill="1" applyBorder="1" applyAlignment="1" quotePrefix="1">
      <alignment horizontal="center"/>
    </xf>
    <xf numFmtId="172" fontId="1" fillId="0" borderId="6" xfId="0" applyNumberFormat="1" applyFont="1" applyFill="1" applyBorder="1" applyAlignment="1" quotePrefix="1">
      <alignment horizontal="center"/>
    </xf>
    <xf numFmtId="172" fontId="1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" fontId="1" fillId="0" borderId="49" xfId="0" applyNumberFormat="1" applyFont="1" applyFill="1" applyBorder="1" applyAlignment="1" quotePrefix="1">
      <alignment horizontal="center"/>
    </xf>
    <xf numFmtId="0" fontId="1" fillId="0" borderId="16" xfId="0" applyNumberFormat="1" applyFont="1" applyFill="1" applyBorder="1" applyAlignment="1" quotePrefix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7" fontId="1" fillId="0" borderId="11" xfId="0" applyNumberFormat="1" applyFont="1" applyFill="1" applyBorder="1" applyAlignment="1" quotePrefix="1">
      <alignment horizontal="center"/>
    </xf>
    <xf numFmtId="14" fontId="3" fillId="0" borderId="11" xfId="0" applyNumberFormat="1" applyFont="1" applyFill="1" applyBorder="1" applyAlignment="1" quotePrefix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51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1" fillId="0" borderId="51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1" fillId="0" borderId="49" xfId="0" applyNumberFormat="1" applyFont="1" applyFill="1" applyBorder="1" applyAlignment="1" quotePrefix="1">
      <alignment horizontal="center"/>
    </xf>
    <xf numFmtId="0" fontId="5" fillId="0" borderId="16" xfId="0" applyFont="1" applyFill="1" applyBorder="1" applyAlignment="1">
      <alignment/>
    </xf>
    <xf numFmtId="17" fontId="1" fillId="0" borderId="10" xfId="0" applyNumberFormat="1" applyFont="1" applyFill="1" applyBorder="1" applyAlignment="1">
      <alignment horizontal="center"/>
    </xf>
    <xf numFmtId="17" fontId="1" fillId="0" borderId="54" xfId="0" applyNumberFormat="1" applyFont="1" applyFill="1" applyBorder="1" applyAlignment="1">
      <alignment horizontal="center"/>
    </xf>
    <xf numFmtId="17" fontId="1" fillId="0" borderId="33" xfId="0" applyNumberFormat="1" applyFon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17" fontId="4" fillId="0" borderId="54" xfId="0" applyNumberFormat="1" applyFont="1" applyFill="1" applyBorder="1" applyAlignment="1">
      <alignment horizontal="center"/>
    </xf>
    <xf numFmtId="17" fontId="4" fillId="0" borderId="33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 quotePrefix="1">
      <alignment horizontal="center"/>
    </xf>
    <xf numFmtId="0" fontId="6" fillId="0" borderId="31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1" fillId="0" borderId="54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 quotePrefix="1">
      <alignment horizontal="center"/>
    </xf>
    <xf numFmtId="49" fontId="1" fillId="0" borderId="54" xfId="0" applyNumberFormat="1" applyFont="1" applyFill="1" applyBorder="1" applyAlignment="1">
      <alignment horizontal="center"/>
    </xf>
    <xf numFmtId="172" fontId="1" fillId="0" borderId="54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7" fontId="6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6" fillId="0" borderId="49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172" fontId="6" fillId="0" borderId="16" xfId="0" applyNumberFormat="1" applyFont="1" applyFill="1" applyBorder="1" applyAlignment="1">
      <alignment horizontal="right"/>
    </xf>
    <xf numFmtId="172" fontId="6" fillId="0" borderId="38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6" fillId="0" borderId="2" xfId="0" applyNumberFormat="1" applyFont="1" applyFill="1" applyBorder="1" applyAlignment="1">
      <alignment horizontal="right"/>
    </xf>
    <xf numFmtId="17" fontId="8" fillId="0" borderId="17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569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569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2"/>
  <sheetViews>
    <sheetView tabSelected="1" zoomScale="80" zoomScaleNormal="80" workbookViewId="0" topLeftCell="A1">
      <selection activeCell="D1" sqref="D1:T1"/>
    </sheetView>
  </sheetViews>
  <sheetFormatPr defaultColWidth="9.140625" defaultRowHeight="12.75"/>
  <cols>
    <col min="1" max="1" width="3.57421875" style="165" customWidth="1"/>
    <col min="2" max="2" width="2.8515625" style="165" customWidth="1"/>
    <col min="3" max="3" width="38.140625" style="165" customWidth="1"/>
    <col min="4" max="4" width="13.57421875" style="165" customWidth="1"/>
    <col min="5" max="5" width="17.140625" style="165" customWidth="1"/>
    <col min="6" max="6" width="8.8515625" style="165" bestFit="1" customWidth="1"/>
    <col min="7" max="7" width="14.140625" style="165" customWidth="1"/>
    <col min="8" max="8" width="14.7109375" style="165" bestFit="1" customWidth="1"/>
    <col min="9" max="9" width="17.00390625" style="165" customWidth="1"/>
    <col min="10" max="10" width="8.8515625" style="165" bestFit="1" customWidth="1"/>
    <col min="11" max="11" width="15.57421875" style="165" customWidth="1"/>
    <col min="12" max="12" width="13.57421875" style="165" customWidth="1"/>
    <col min="13" max="13" width="16.7109375" style="165" customWidth="1"/>
    <col min="14" max="14" width="8.8515625" style="165" bestFit="1" customWidth="1"/>
    <col min="15" max="15" width="15.00390625" style="165" customWidth="1"/>
    <col min="16" max="16" width="10.140625" style="165" customWidth="1"/>
    <col min="17" max="17" width="13.8515625" style="165" customWidth="1"/>
    <col min="18" max="18" width="17.00390625" style="165" customWidth="1"/>
    <col min="19" max="19" width="8.8515625" style="165" customWidth="1"/>
    <col min="20" max="20" width="13.8515625" style="165" customWidth="1"/>
    <col min="21" max="21" width="65.8515625" style="165" customWidth="1"/>
    <col min="22" max="22" width="1.57421875" style="165" customWidth="1"/>
    <col min="23" max="23" width="1.421875" style="164" customWidth="1"/>
    <col min="24" max="24" width="0.71875" style="164" customWidth="1"/>
    <col min="25" max="16384" width="9.140625" style="2" customWidth="1"/>
  </cols>
  <sheetData>
    <row r="1" spans="1:24" ht="21" customHeight="1">
      <c r="A1" s="219"/>
      <c r="B1" s="220"/>
      <c r="C1" s="221"/>
      <c r="D1" s="228" t="s">
        <v>0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  <c r="U1" s="231" t="s">
        <v>114</v>
      </c>
      <c r="V1" s="232"/>
      <c r="W1" s="233"/>
      <c r="X1" s="1"/>
    </row>
    <row r="2" spans="1:24" ht="21" customHeight="1">
      <c r="A2" s="222"/>
      <c r="B2" s="223"/>
      <c r="C2" s="224"/>
      <c r="D2" s="222" t="s">
        <v>74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4"/>
      <c r="U2" s="218"/>
      <c r="V2" s="207"/>
      <c r="W2" s="208"/>
      <c r="X2" s="1"/>
    </row>
    <row r="3" spans="1:24" ht="21" customHeight="1" thickBot="1">
      <c r="A3" s="222"/>
      <c r="B3" s="223"/>
      <c r="C3" s="224"/>
      <c r="D3" s="225" t="s">
        <v>85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7"/>
      <c r="U3" s="218"/>
      <c r="V3" s="207"/>
      <c r="W3" s="208"/>
      <c r="X3" s="3"/>
    </row>
    <row r="4" spans="1:24" s="6" customFormat="1" ht="21" customHeight="1">
      <c r="A4" s="222"/>
      <c r="B4" s="223"/>
      <c r="C4" s="224"/>
      <c r="D4" s="209" t="s">
        <v>102</v>
      </c>
      <c r="E4" s="210"/>
      <c r="F4" s="211"/>
      <c r="G4" s="212"/>
      <c r="H4" s="209" t="s">
        <v>107</v>
      </c>
      <c r="I4" s="210"/>
      <c r="J4" s="211"/>
      <c r="K4" s="212"/>
      <c r="L4" s="213" t="s">
        <v>1</v>
      </c>
      <c r="M4" s="211"/>
      <c r="N4" s="211"/>
      <c r="O4" s="211"/>
      <c r="P4" s="4"/>
      <c r="Q4" s="213" t="s">
        <v>1</v>
      </c>
      <c r="R4" s="211"/>
      <c r="S4" s="211"/>
      <c r="T4" s="211"/>
      <c r="U4" s="218"/>
      <c r="V4" s="207"/>
      <c r="W4" s="208"/>
      <c r="X4" s="5"/>
    </row>
    <row r="5" spans="1:24" s="6" customFormat="1" ht="21" customHeight="1">
      <c r="A5" s="222"/>
      <c r="B5" s="223"/>
      <c r="C5" s="224"/>
      <c r="D5" s="214" t="s">
        <v>101</v>
      </c>
      <c r="E5" s="215"/>
      <c r="F5" s="216"/>
      <c r="G5" s="217"/>
      <c r="H5" s="214" t="s">
        <v>106</v>
      </c>
      <c r="I5" s="215"/>
      <c r="J5" s="216"/>
      <c r="K5" s="217"/>
      <c r="L5" s="234" t="s">
        <v>108</v>
      </c>
      <c r="M5" s="215"/>
      <c r="N5" s="216"/>
      <c r="O5" s="217"/>
      <c r="P5" s="8"/>
      <c r="Q5" s="234" t="s">
        <v>111</v>
      </c>
      <c r="R5" s="215"/>
      <c r="S5" s="216"/>
      <c r="T5" s="217"/>
      <c r="U5" s="235" t="s">
        <v>115</v>
      </c>
      <c r="V5" s="236"/>
      <c r="W5" s="237"/>
      <c r="X5" s="5"/>
    </row>
    <row r="6" spans="1:24" ht="21" customHeight="1" thickBot="1">
      <c r="A6" s="222"/>
      <c r="B6" s="223"/>
      <c r="C6" s="224"/>
      <c r="D6" s="242"/>
      <c r="E6" s="243"/>
      <c r="F6" s="243"/>
      <c r="G6" s="244"/>
      <c r="H6" s="242" t="s">
        <v>2</v>
      </c>
      <c r="I6" s="245"/>
      <c r="J6" s="243"/>
      <c r="K6" s="244"/>
      <c r="L6" s="242" t="s">
        <v>105</v>
      </c>
      <c r="M6" s="245"/>
      <c r="N6" s="243"/>
      <c r="O6" s="244"/>
      <c r="P6" s="8" t="s">
        <v>3</v>
      </c>
      <c r="Q6" s="242" t="s">
        <v>112</v>
      </c>
      <c r="R6" s="245"/>
      <c r="S6" s="243"/>
      <c r="T6" s="244"/>
      <c r="U6" s="238"/>
      <c r="V6" s="236"/>
      <c r="W6" s="237"/>
      <c r="X6" s="3"/>
    </row>
    <row r="7" spans="1:24" ht="21" customHeight="1">
      <c r="A7" s="222"/>
      <c r="B7" s="223"/>
      <c r="C7" s="224"/>
      <c r="D7" s="9" t="s">
        <v>4</v>
      </c>
      <c r="E7" s="10" t="s">
        <v>5</v>
      </c>
      <c r="F7" s="10" t="s">
        <v>6</v>
      </c>
      <c r="G7" s="7" t="s">
        <v>7</v>
      </c>
      <c r="H7" s="9" t="s">
        <v>4</v>
      </c>
      <c r="I7" s="10" t="s">
        <v>5</v>
      </c>
      <c r="J7" s="10" t="s">
        <v>6</v>
      </c>
      <c r="K7" s="7" t="s">
        <v>7</v>
      </c>
      <c r="L7" s="9" t="s">
        <v>4</v>
      </c>
      <c r="M7" s="10" t="s">
        <v>5</v>
      </c>
      <c r="N7" s="10" t="s">
        <v>6</v>
      </c>
      <c r="O7" s="7" t="s">
        <v>7</v>
      </c>
      <c r="P7" s="11" t="s">
        <v>8</v>
      </c>
      <c r="Q7" s="9" t="s">
        <v>4</v>
      </c>
      <c r="R7" s="10" t="s">
        <v>5</v>
      </c>
      <c r="S7" s="10" t="s">
        <v>6</v>
      </c>
      <c r="T7" s="7" t="s">
        <v>7</v>
      </c>
      <c r="U7" s="238"/>
      <c r="V7" s="236"/>
      <c r="W7" s="237"/>
      <c r="X7" s="3"/>
    </row>
    <row r="8" spans="1:24" ht="21" customHeight="1" thickBot="1">
      <c r="A8" s="225"/>
      <c r="B8" s="226"/>
      <c r="C8" s="227"/>
      <c r="D8" s="12" t="s">
        <v>9</v>
      </c>
      <c r="E8" s="13" t="s">
        <v>10</v>
      </c>
      <c r="F8" s="13" t="s">
        <v>11</v>
      </c>
      <c r="G8" s="14" t="s">
        <v>12</v>
      </c>
      <c r="H8" s="12" t="s">
        <v>9</v>
      </c>
      <c r="I8" s="13" t="s">
        <v>10</v>
      </c>
      <c r="J8" s="13" t="s">
        <v>11</v>
      </c>
      <c r="K8" s="14" t="s">
        <v>12</v>
      </c>
      <c r="L8" s="12" t="s">
        <v>9</v>
      </c>
      <c r="M8" s="13" t="s">
        <v>10</v>
      </c>
      <c r="N8" s="13" t="s">
        <v>11</v>
      </c>
      <c r="O8" s="14" t="s">
        <v>12</v>
      </c>
      <c r="P8" s="15"/>
      <c r="Q8" s="12" t="s">
        <v>9</v>
      </c>
      <c r="R8" s="13" t="s">
        <v>10</v>
      </c>
      <c r="S8" s="13" t="s">
        <v>11</v>
      </c>
      <c r="T8" s="14" t="s">
        <v>12</v>
      </c>
      <c r="U8" s="239"/>
      <c r="V8" s="240"/>
      <c r="W8" s="241"/>
      <c r="X8" s="3"/>
    </row>
    <row r="9" spans="1:24" s="17" customFormat="1" ht="24" thickBot="1">
      <c r="A9" s="246" t="s">
        <v>86</v>
      </c>
      <c r="B9" s="247"/>
      <c r="C9" s="248"/>
      <c r="D9" s="254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6"/>
      <c r="U9" s="246" t="s">
        <v>13</v>
      </c>
      <c r="V9" s="247"/>
      <c r="W9" s="248"/>
      <c r="X9" s="16"/>
    </row>
    <row r="10" spans="1:24" s="6" customFormat="1" ht="21" customHeight="1" thickBot="1">
      <c r="A10" s="249" t="s">
        <v>14</v>
      </c>
      <c r="B10" s="250"/>
      <c r="C10" s="250"/>
      <c r="D10" s="251" t="s">
        <v>104</v>
      </c>
      <c r="E10" s="252"/>
      <c r="F10" s="252"/>
      <c r="G10" s="253"/>
      <c r="H10" s="251" t="s">
        <v>109</v>
      </c>
      <c r="I10" s="252"/>
      <c r="J10" s="252"/>
      <c r="K10" s="253"/>
      <c r="L10" s="251" t="s">
        <v>81</v>
      </c>
      <c r="M10" s="252"/>
      <c r="N10" s="252"/>
      <c r="O10" s="253"/>
      <c r="P10" s="18"/>
      <c r="Q10" s="251" t="s">
        <v>82</v>
      </c>
      <c r="R10" s="252"/>
      <c r="S10" s="252"/>
      <c r="T10" s="253"/>
      <c r="U10" s="210" t="s">
        <v>15</v>
      </c>
      <c r="V10" s="211"/>
      <c r="W10" s="212"/>
      <c r="X10" s="5"/>
    </row>
    <row r="11" spans="1:24" ht="21" customHeight="1" thickBot="1">
      <c r="A11" s="19" t="s">
        <v>16</v>
      </c>
      <c r="B11" s="1"/>
      <c r="C11" s="1"/>
      <c r="D11" s="24">
        <v>39.9</v>
      </c>
      <c r="E11" s="25">
        <v>21.2</v>
      </c>
      <c r="F11" s="25">
        <v>19.5</v>
      </c>
      <c r="G11" s="171">
        <f>SUM(D11:F11)</f>
        <v>80.6</v>
      </c>
      <c r="H11" s="24">
        <f>+D39</f>
        <v>35.4</v>
      </c>
      <c r="I11" s="25">
        <f>+E39</f>
        <v>18.199999999999996</v>
      </c>
      <c r="J11" s="25">
        <f>+F39</f>
        <v>18.599999999999998</v>
      </c>
      <c r="K11" s="171">
        <f>SUM(H11:J11)</f>
        <v>72.19999999999999</v>
      </c>
      <c r="L11" s="24">
        <v>8.5</v>
      </c>
      <c r="M11" s="25">
        <v>5.5</v>
      </c>
      <c r="N11" s="26">
        <v>2.7</v>
      </c>
      <c r="O11" s="171">
        <f>SUM(L11:N11)</f>
        <v>16.7</v>
      </c>
      <c r="P11" s="172">
        <f>ROUND(O11-T11,2)/T11*100</f>
        <v>-58.56079404466502</v>
      </c>
      <c r="Q11" s="24">
        <v>17.6</v>
      </c>
      <c r="R11" s="25">
        <v>15.4</v>
      </c>
      <c r="S11" s="26">
        <v>7.3</v>
      </c>
      <c r="T11" s="171">
        <f>SUM(Q11:S11)</f>
        <v>40.3</v>
      </c>
      <c r="U11" s="27"/>
      <c r="V11" s="3"/>
      <c r="W11" s="28" t="s">
        <v>17</v>
      </c>
      <c r="X11" s="3"/>
    </row>
    <row r="12" spans="1:23" s="3" customFormat="1" ht="21" customHeight="1">
      <c r="A12" s="19"/>
      <c r="B12" s="1"/>
      <c r="C12" s="1"/>
      <c r="D12" s="29"/>
      <c r="E12" s="29"/>
      <c r="F12" s="29"/>
      <c r="G12" s="29"/>
      <c r="H12" s="29"/>
      <c r="I12" s="29"/>
      <c r="J12" s="29"/>
      <c r="K12" s="29"/>
      <c r="L12" s="211" t="s">
        <v>1</v>
      </c>
      <c r="M12" s="211"/>
      <c r="N12" s="211"/>
      <c r="O12" s="211"/>
      <c r="P12" s="29"/>
      <c r="Q12" s="211" t="s">
        <v>1</v>
      </c>
      <c r="R12" s="211"/>
      <c r="S12" s="211"/>
      <c r="T12" s="211"/>
      <c r="U12" s="27"/>
      <c r="W12" s="28"/>
    </row>
    <row r="13" spans="1:23" s="3" customFormat="1" ht="21" customHeight="1">
      <c r="A13" s="19"/>
      <c r="B13" s="1"/>
      <c r="C13" s="1"/>
      <c r="D13" s="30"/>
      <c r="E13" s="30"/>
      <c r="F13" s="30"/>
      <c r="G13" s="30"/>
      <c r="H13" s="30"/>
      <c r="I13" s="30"/>
      <c r="J13" s="30"/>
      <c r="K13" s="30"/>
      <c r="L13" s="257" t="s">
        <v>108</v>
      </c>
      <c r="M13" s="215"/>
      <c r="N13" s="216"/>
      <c r="O13" s="216"/>
      <c r="P13" s="30"/>
      <c r="Q13" s="257" t="s">
        <v>111</v>
      </c>
      <c r="R13" s="215"/>
      <c r="S13" s="216"/>
      <c r="T13" s="216"/>
      <c r="U13" s="27"/>
      <c r="W13" s="28"/>
    </row>
    <row r="14" spans="1:24" s="6" customFormat="1" ht="21" customHeight="1" thickBot="1">
      <c r="A14" s="31"/>
      <c r="B14" s="5"/>
      <c r="C14" s="5"/>
      <c r="D14" s="245"/>
      <c r="E14" s="245"/>
      <c r="F14" s="245"/>
      <c r="G14" s="245"/>
      <c r="H14" s="245"/>
      <c r="I14" s="245"/>
      <c r="J14" s="245"/>
      <c r="K14" s="245"/>
      <c r="L14" s="243" t="s">
        <v>105</v>
      </c>
      <c r="M14" s="245"/>
      <c r="N14" s="243"/>
      <c r="O14" s="243"/>
      <c r="P14" s="32"/>
      <c r="Q14" s="243" t="s">
        <v>112</v>
      </c>
      <c r="R14" s="245"/>
      <c r="S14" s="243"/>
      <c r="T14" s="243"/>
      <c r="U14" s="33"/>
      <c r="V14" s="34"/>
      <c r="W14" s="35"/>
      <c r="X14" s="5"/>
    </row>
    <row r="15" spans="1:24" ht="21" customHeight="1" thickBot="1">
      <c r="A15" s="19" t="s">
        <v>18</v>
      </c>
      <c r="B15" s="36"/>
      <c r="C15" s="36"/>
      <c r="D15" s="37">
        <f>SUM(D16:D17)</f>
        <v>0.4</v>
      </c>
      <c r="E15" s="38">
        <f>SUM(E16:E17)</f>
        <v>0.7</v>
      </c>
      <c r="F15" s="38">
        <f>SUM(F16:F17)</f>
        <v>0.1</v>
      </c>
      <c r="G15" s="39">
        <f>SUM(D15:F15)</f>
        <v>1.2000000000000002</v>
      </c>
      <c r="H15" s="37">
        <f>SUM(H16:H17)</f>
        <v>0</v>
      </c>
      <c r="I15" s="38">
        <f>SUM(I16:I17)</f>
        <v>0.2</v>
      </c>
      <c r="J15" s="38">
        <f>SUM(J16:J17)</f>
        <v>0</v>
      </c>
      <c r="K15" s="39">
        <f>SUM(H15:J15)</f>
        <v>0.2</v>
      </c>
      <c r="L15" s="37">
        <f>SUM(L16:L17)</f>
        <v>58.8</v>
      </c>
      <c r="M15" s="38">
        <f>SUM(M16:M17)</f>
        <v>34.7</v>
      </c>
      <c r="N15" s="38">
        <f>SUM(N16:N17)</f>
        <v>23.9</v>
      </c>
      <c r="O15" s="39">
        <f>SUM(L15:N15)</f>
        <v>117.4</v>
      </c>
      <c r="P15" s="40" t="s">
        <v>78</v>
      </c>
      <c r="Q15" s="37">
        <f>SUM(Q16:Q17)</f>
        <v>34</v>
      </c>
      <c r="R15" s="38">
        <f>SUM(R16:R17)</f>
        <v>22.799999999999997</v>
      </c>
      <c r="S15" s="38">
        <f>SUM(S16:S17)</f>
        <v>10.2</v>
      </c>
      <c r="T15" s="39">
        <f>SUM(Q15:S15)</f>
        <v>67</v>
      </c>
      <c r="U15" s="27"/>
      <c r="V15" s="27"/>
      <c r="W15" s="28" t="s">
        <v>19</v>
      </c>
      <c r="X15" s="3"/>
    </row>
    <row r="16" spans="1:24" ht="21" customHeight="1">
      <c r="A16" s="19"/>
      <c r="B16" s="41" t="s">
        <v>90</v>
      </c>
      <c r="C16" s="42"/>
      <c r="D16" s="173">
        <v>0.3</v>
      </c>
      <c r="E16" s="174">
        <v>0.3</v>
      </c>
      <c r="F16" s="175">
        <v>0.1</v>
      </c>
      <c r="G16" s="176">
        <f>SUM(D16:F16)</f>
        <v>0.7</v>
      </c>
      <c r="H16" s="173">
        <v>0</v>
      </c>
      <c r="I16" s="174">
        <v>0.1</v>
      </c>
      <c r="J16" s="175">
        <v>0</v>
      </c>
      <c r="K16" s="176">
        <f>SUM(H16:J16)</f>
        <v>0.1</v>
      </c>
      <c r="L16" s="173">
        <v>56.8</v>
      </c>
      <c r="M16" s="174">
        <v>26.8</v>
      </c>
      <c r="N16" s="175">
        <v>23.5</v>
      </c>
      <c r="O16" s="176">
        <f>SUM(L16:N16)</f>
        <v>107.1</v>
      </c>
      <c r="P16" s="177">
        <f>ROUND(O16-T16,2)/T16*100</f>
        <v>107.15667311411991</v>
      </c>
      <c r="Q16" s="173">
        <v>28.8</v>
      </c>
      <c r="R16" s="174">
        <v>12.7</v>
      </c>
      <c r="S16" s="175">
        <v>10.2</v>
      </c>
      <c r="T16" s="176">
        <f>SUM(Q16:S16)</f>
        <v>51.7</v>
      </c>
      <c r="U16" s="48"/>
      <c r="V16" s="49" t="s">
        <v>91</v>
      </c>
      <c r="W16" s="50"/>
      <c r="X16" s="3"/>
    </row>
    <row r="17" spans="1:24" ht="21" customHeight="1" thickBot="1">
      <c r="A17" s="19"/>
      <c r="B17" s="51" t="s">
        <v>20</v>
      </c>
      <c r="C17" s="52"/>
      <c r="D17" s="166">
        <v>0.1</v>
      </c>
      <c r="E17" s="167">
        <v>0.4</v>
      </c>
      <c r="F17" s="168">
        <v>0</v>
      </c>
      <c r="G17" s="178">
        <f>SUM(D17:F17)</f>
        <v>0.5</v>
      </c>
      <c r="H17" s="166">
        <v>0</v>
      </c>
      <c r="I17" s="167">
        <v>0.1</v>
      </c>
      <c r="J17" s="168">
        <v>0</v>
      </c>
      <c r="K17" s="178">
        <f>SUM(H17:J17)</f>
        <v>0.1</v>
      </c>
      <c r="L17" s="166">
        <v>2</v>
      </c>
      <c r="M17" s="167">
        <v>7.9</v>
      </c>
      <c r="N17" s="168">
        <v>0.4</v>
      </c>
      <c r="O17" s="184">
        <f>SUM(L17:N17)</f>
        <v>10.3</v>
      </c>
      <c r="P17" s="197" t="s">
        <v>78</v>
      </c>
      <c r="Q17" s="166">
        <v>5.2</v>
      </c>
      <c r="R17" s="167">
        <v>10.1</v>
      </c>
      <c r="S17" s="168">
        <v>0</v>
      </c>
      <c r="T17" s="184">
        <f>SUM(Q17:S17)</f>
        <v>15.3</v>
      </c>
      <c r="U17" s="258" t="s">
        <v>21</v>
      </c>
      <c r="V17" s="259"/>
      <c r="W17" s="50"/>
      <c r="X17" s="3"/>
    </row>
    <row r="18" spans="1:24" ht="9" customHeight="1" thickBot="1">
      <c r="A18" s="19"/>
      <c r="B18" s="3"/>
      <c r="C18" s="3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58"/>
      <c r="V18" s="58"/>
      <c r="W18" s="50"/>
      <c r="X18" s="3"/>
    </row>
    <row r="19" spans="1:24" ht="21" customHeight="1" thickBot="1">
      <c r="A19" s="19" t="s">
        <v>22</v>
      </c>
      <c r="B19" s="59"/>
      <c r="C19" s="36"/>
      <c r="D19" s="60">
        <f>SUM(D21:D27)</f>
        <v>2.4</v>
      </c>
      <c r="E19" s="21">
        <f>SUM(E21:E27)</f>
        <v>3.5000000000000004</v>
      </c>
      <c r="F19" s="23">
        <f>SUM(F21:F27)</f>
        <v>0.1</v>
      </c>
      <c r="G19" s="22">
        <f>SUM(D19:F19)</f>
        <v>6</v>
      </c>
      <c r="H19" s="60">
        <f>SUM(H21:H27)</f>
        <v>2.1</v>
      </c>
      <c r="I19" s="21">
        <f>SUM(I21:I27)</f>
        <v>2.5</v>
      </c>
      <c r="J19" s="23">
        <f>SUM(J21:J27)</f>
        <v>0.1</v>
      </c>
      <c r="K19" s="22">
        <f>SUM(H19:J19)</f>
        <v>4.699999999999999</v>
      </c>
      <c r="L19" s="60">
        <f>SUM(L21:L27)</f>
        <v>20.799999999999997</v>
      </c>
      <c r="M19" s="21">
        <f>SUM(M21:M27)</f>
        <v>26.9</v>
      </c>
      <c r="N19" s="23">
        <f>SUM(N21:N27)</f>
        <v>2.7</v>
      </c>
      <c r="O19" s="22">
        <f aca="true" t="shared" si="0" ref="O19:O27">SUM(L19:N19)</f>
        <v>50.4</v>
      </c>
      <c r="P19" s="61">
        <f>ROUND((O19-T19)/(T19)*(100),2)</f>
        <v>-12.8</v>
      </c>
      <c r="Q19" s="60">
        <f>SUM(Q21:Q27)</f>
        <v>20.6</v>
      </c>
      <c r="R19" s="21">
        <f>SUM(R21:R27)</f>
        <v>32.7</v>
      </c>
      <c r="S19" s="23">
        <f>SUM(S21:S27)</f>
        <v>4.499999999999999</v>
      </c>
      <c r="T19" s="22">
        <f aca="true" t="shared" si="1" ref="T19:T27">SUM(Q19:S19)</f>
        <v>57.800000000000004</v>
      </c>
      <c r="U19" s="27"/>
      <c r="V19" s="27"/>
      <c r="W19" s="28" t="s">
        <v>23</v>
      </c>
      <c r="X19" s="3"/>
    </row>
    <row r="20" spans="1:24" ht="21" customHeight="1">
      <c r="A20" s="19"/>
      <c r="B20" s="62" t="s">
        <v>24</v>
      </c>
      <c r="C20" s="63"/>
      <c r="D20" s="64">
        <f>SUM(D21:D24)</f>
        <v>1.9</v>
      </c>
      <c r="E20" s="65">
        <f>SUM(E21:E24)</f>
        <v>3.3000000000000003</v>
      </c>
      <c r="F20" s="66">
        <f>SUM(F21:F24)</f>
        <v>0.1</v>
      </c>
      <c r="G20" s="67">
        <f>SUM(D20:F20)</f>
        <v>5.3</v>
      </c>
      <c r="H20" s="64">
        <f>SUM(H21:H24)</f>
        <v>1.5999999999999999</v>
      </c>
      <c r="I20" s="65">
        <f>SUM(I21:I24)</f>
        <v>2.4</v>
      </c>
      <c r="J20" s="66">
        <f>SUM(J21:J24)</f>
        <v>0.1</v>
      </c>
      <c r="K20" s="67">
        <f>SUM(H20:J20)</f>
        <v>4.1</v>
      </c>
      <c r="L20" s="64">
        <f>SUM(L21:L24)</f>
        <v>19.099999999999998</v>
      </c>
      <c r="M20" s="65">
        <f>SUM(M21:M24)</f>
        <v>26.299999999999997</v>
      </c>
      <c r="N20" s="66">
        <f>SUM(N21:N24)</f>
        <v>2.6</v>
      </c>
      <c r="O20" s="67">
        <f t="shared" si="0"/>
        <v>47.99999999999999</v>
      </c>
      <c r="P20" s="68">
        <f aca="true" t="shared" si="2" ref="P20:P27">ROUND(O20-T20,2)/T20*100</f>
        <v>-7.335907335907336</v>
      </c>
      <c r="Q20" s="64">
        <f>SUM(Q21:Q24)</f>
        <v>16.1</v>
      </c>
      <c r="R20" s="65">
        <f>SUM(R21:R24)</f>
        <v>31.5</v>
      </c>
      <c r="S20" s="66">
        <f>SUM(S21:S24)</f>
        <v>4.199999999999999</v>
      </c>
      <c r="T20" s="67">
        <f t="shared" si="1"/>
        <v>51.8</v>
      </c>
      <c r="U20" s="69"/>
      <c r="V20" s="70" t="s">
        <v>25</v>
      </c>
      <c r="W20" s="28"/>
      <c r="X20" s="3"/>
    </row>
    <row r="21" spans="1:24" ht="21" customHeight="1">
      <c r="A21" s="19"/>
      <c r="B21" s="71"/>
      <c r="C21" s="41" t="s">
        <v>26</v>
      </c>
      <c r="D21" s="45">
        <v>1.5</v>
      </c>
      <c r="E21" s="46">
        <v>1.4</v>
      </c>
      <c r="F21" s="47">
        <v>0.1</v>
      </c>
      <c r="G21" s="179">
        <f aca="true" t="shared" si="3" ref="G21:G27">SUM(D21:F21)</f>
        <v>3</v>
      </c>
      <c r="H21" s="45">
        <v>1.4</v>
      </c>
      <c r="I21" s="46">
        <v>0.7</v>
      </c>
      <c r="J21" s="47">
        <v>0.1</v>
      </c>
      <c r="K21" s="179">
        <f aca="true" t="shared" si="4" ref="K21:K27">SUM(H21:J21)</f>
        <v>2.1999999999999997</v>
      </c>
      <c r="L21" s="45">
        <v>12.7</v>
      </c>
      <c r="M21" s="46">
        <v>11.7</v>
      </c>
      <c r="N21" s="47">
        <v>0.7</v>
      </c>
      <c r="O21" s="179">
        <f t="shared" si="0"/>
        <v>25.099999999999998</v>
      </c>
      <c r="P21" s="180">
        <f t="shared" si="2"/>
        <v>-7.720588235294118</v>
      </c>
      <c r="Q21" s="45">
        <v>11.3</v>
      </c>
      <c r="R21" s="46">
        <v>15.2</v>
      </c>
      <c r="S21" s="47">
        <v>0.7</v>
      </c>
      <c r="T21" s="179">
        <f t="shared" si="1"/>
        <v>27.2</v>
      </c>
      <c r="U21" s="72" t="s">
        <v>27</v>
      </c>
      <c r="V21" s="73"/>
      <c r="W21" s="50"/>
      <c r="X21" s="3"/>
    </row>
    <row r="22" spans="1:24" ht="21" customHeight="1">
      <c r="A22" s="19"/>
      <c r="B22" s="74"/>
      <c r="C22" s="75" t="s">
        <v>28</v>
      </c>
      <c r="D22" s="181">
        <v>0.4</v>
      </c>
      <c r="E22" s="182">
        <v>1.8</v>
      </c>
      <c r="F22" s="183">
        <v>0</v>
      </c>
      <c r="G22" s="184">
        <f t="shared" si="3"/>
        <v>2.2</v>
      </c>
      <c r="H22" s="181">
        <v>0.2</v>
      </c>
      <c r="I22" s="182">
        <v>1.7</v>
      </c>
      <c r="J22" s="183">
        <v>0</v>
      </c>
      <c r="K22" s="184">
        <f t="shared" si="4"/>
        <v>1.9</v>
      </c>
      <c r="L22" s="181">
        <v>6</v>
      </c>
      <c r="M22" s="182">
        <v>14.2</v>
      </c>
      <c r="N22" s="183">
        <v>0.3</v>
      </c>
      <c r="O22" s="184">
        <f t="shared" si="0"/>
        <v>20.5</v>
      </c>
      <c r="P22" s="185">
        <f t="shared" si="2"/>
        <v>-0.9661835748792271</v>
      </c>
      <c r="Q22" s="181">
        <v>4.6</v>
      </c>
      <c r="R22" s="182">
        <v>15.9</v>
      </c>
      <c r="S22" s="183">
        <v>0.2</v>
      </c>
      <c r="T22" s="184">
        <f t="shared" si="1"/>
        <v>20.7</v>
      </c>
      <c r="U22" s="79" t="s">
        <v>29</v>
      </c>
      <c r="V22" s="73"/>
      <c r="W22" s="50"/>
      <c r="X22" s="3"/>
    </row>
    <row r="23" spans="1:24" ht="42" customHeight="1">
      <c r="A23" s="19"/>
      <c r="B23" s="74"/>
      <c r="C23" s="80" t="s">
        <v>30</v>
      </c>
      <c r="D23" s="83">
        <v>0</v>
      </c>
      <c r="E23" s="84">
        <v>0</v>
      </c>
      <c r="F23" s="85">
        <v>0</v>
      </c>
      <c r="G23" s="81">
        <f>SUM(D23:F23)</f>
        <v>0</v>
      </c>
      <c r="H23" s="83">
        <v>0</v>
      </c>
      <c r="I23" s="84">
        <v>0</v>
      </c>
      <c r="J23" s="85">
        <v>0</v>
      </c>
      <c r="K23" s="81">
        <f t="shared" si="4"/>
        <v>0</v>
      </c>
      <c r="L23" s="83">
        <v>0</v>
      </c>
      <c r="M23" s="84">
        <v>0</v>
      </c>
      <c r="N23" s="85">
        <v>1.6</v>
      </c>
      <c r="O23" s="81">
        <f t="shared" si="0"/>
        <v>1.6</v>
      </c>
      <c r="P23" s="82">
        <f t="shared" si="2"/>
        <v>-51.515151515151516</v>
      </c>
      <c r="Q23" s="83">
        <v>0</v>
      </c>
      <c r="R23" s="84">
        <v>0</v>
      </c>
      <c r="S23" s="85">
        <v>3.3</v>
      </c>
      <c r="T23" s="81">
        <f t="shared" si="1"/>
        <v>3.3</v>
      </c>
      <c r="U23" s="86" t="s">
        <v>31</v>
      </c>
      <c r="V23" s="73"/>
      <c r="W23" s="50"/>
      <c r="X23" s="3"/>
    </row>
    <row r="24" spans="1:24" ht="21" customHeight="1">
      <c r="A24" s="19"/>
      <c r="B24" s="74"/>
      <c r="C24" s="87" t="s">
        <v>32</v>
      </c>
      <c r="D24" s="186">
        <v>0</v>
      </c>
      <c r="E24" s="187">
        <v>0.1</v>
      </c>
      <c r="F24" s="188">
        <v>0</v>
      </c>
      <c r="G24" s="184">
        <f t="shared" si="3"/>
        <v>0.1</v>
      </c>
      <c r="H24" s="186">
        <v>0</v>
      </c>
      <c r="I24" s="187">
        <v>0</v>
      </c>
      <c r="J24" s="188">
        <v>0</v>
      </c>
      <c r="K24" s="184">
        <f t="shared" si="4"/>
        <v>0</v>
      </c>
      <c r="L24" s="186">
        <v>0.4</v>
      </c>
      <c r="M24" s="187">
        <v>0.4</v>
      </c>
      <c r="N24" s="188">
        <v>0</v>
      </c>
      <c r="O24" s="184">
        <f t="shared" si="0"/>
        <v>0.8</v>
      </c>
      <c r="P24" s="88">
        <f t="shared" si="2"/>
        <v>33.33333333333333</v>
      </c>
      <c r="Q24" s="186">
        <v>0.2</v>
      </c>
      <c r="R24" s="187">
        <v>0.4</v>
      </c>
      <c r="S24" s="188">
        <v>0</v>
      </c>
      <c r="T24" s="77">
        <f t="shared" si="1"/>
        <v>0.6000000000000001</v>
      </c>
      <c r="U24" s="89" t="s">
        <v>33</v>
      </c>
      <c r="V24" s="90"/>
      <c r="W24" s="50"/>
      <c r="X24" s="3"/>
    </row>
    <row r="25" spans="1:24" ht="21" customHeight="1">
      <c r="A25" s="19"/>
      <c r="B25" s="91" t="s">
        <v>34</v>
      </c>
      <c r="C25" s="92"/>
      <c r="D25" s="181">
        <v>0</v>
      </c>
      <c r="E25" s="182">
        <v>0</v>
      </c>
      <c r="F25" s="183">
        <v>0</v>
      </c>
      <c r="G25" s="179">
        <f t="shared" si="3"/>
        <v>0</v>
      </c>
      <c r="H25" s="181">
        <v>0</v>
      </c>
      <c r="I25" s="182">
        <v>0</v>
      </c>
      <c r="J25" s="183">
        <v>0</v>
      </c>
      <c r="K25" s="179">
        <f t="shared" si="4"/>
        <v>0</v>
      </c>
      <c r="L25" s="181">
        <v>0.3</v>
      </c>
      <c r="M25" s="182">
        <v>0.2</v>
      </c>
      <c r="N25" s="183">
        <v>0.1</v>
      </c>
      <c r="O25" s="179">
        <f t="shared" si="0"/>
        <v>0.6</v>
      </c>
      <c r="P25" s="44">
        <v>100</v>
      </c>
      <c r="Q25" s="181">
        <v>0</v>
      </c>
      <c r="R25" s="182">
        <v>0</v>
      </c>
      <c r="S25" s="183">
        <v>0</v>
      </c>
      <c r="T25" s="43">
        <f t="shared" si="1"/>
        <v>0</v>
      </c>
      <c r="U25" s="58"/>
      <c r="V25" s="90" t="s">
        <v>35</v>
      </c>
      <c r="W25" s="50"/>
      <c r="X25" s="3"/>
    </row>
    <row r="26" spans="1:24" ht="21" customHeight="1">
      <c r="A26" s="19"/>
      <c r="B26" s="91" t="s">
        <v>79</v>
      </c>
      <c r="C26" s="92"/>
      <c r="D26" s="181">
        <v>0.1</v>
      </c>
      <c r="E26" s="182">
        <v>0</v>
      </c>
      <c r="F26" s="183">
        <v>0</v>
      </c>
      <c r="G26" s="184">
        <f t="shared" si="3"/>
        <v>0.1</v>
      </c>
      <c r="H26" s="181">
        <v>0.1</v>
      </c>
      <c r="I26" s="182">
        <v>0</v>
      </c>
      <c r="J26" s="183">
        <v>0</v>
      </c>
      <c r="K26" s="184">
        <f t="shared" si="4"/>
        <v>0.1</v>
      </c>
      <c r="L26" s="181">
        <v>0.5</v>
      </c>
      <c r="M26" s="182">
        <v>0.1</v>
      </c>
      <c r="N26" s="183">
        <v>0</v>
      </c>
      <c r="O26" s="184">
        <f t="shared" si="0"/>
        <v>0.6</v>
      </c>
      <c r="P26" s="78">
        <f t="shared" si="2"/>
        <v>-57.14285714285714</v>
      </c>
      <c r="Q26" s="181">
        <v>0.6</v>
      </c>
      <c r="R26" s="182">
        <v>0.5</v>
      </c>
      <c r="S26" s="183">
        <v>0.3</v>
      </c>
      <c r="T26" s="77">
        <f t="shared" si="1"/>
        <v>1.4000000000000001</v>
      </c>
      <c r="U26" s="93"/>
      <c r="V26" s="90" t="s">
        <v>36</v>
      </c>
      <c r="W26" s="50"/>
      <c r="X26" s="3"/>
    </row>
    <row r="27" spans="1:24" ht="21" customHeight="1" thickBot="1">
      <c r="A27" s="19"/>
      <c r="B27" s="94" t="s">
        <v>37</v>
      </c>
      <c r="C27" s="95"/>
      <c r="D27" s="166">
        <v>0.4</v>
      </c>
      <c r="E27" s="167">
        <v>0.2</v>
      </c>
      <c r="F27" s="168">
        <v>0</v>
      </c>
      <c r="G27" s="178">
        <f t="shared" si="3"/>
        <v>0.6000000000000001</v>
      </c>
      <c r="H27" s="166">
        <v>0.4</v>
      </c>
      <c r="I27" s="167">
        <v>0.1</v>
      </c>
      <c r="J27" s="168">
        <v>0</v>
      </c>
      <c r="K27" s="178">
        <f t="shared" si="4"/>
        <v>0.5</v>
      </c>
      <c r="L27" s="166">
        <v>0.9</v>
      </c>
      <c r="M27" s="167">
        <v>0.3</v>
      </c>
      <c r="N27" s="168">
        <v>0</v>
      </c>
      <c r="O27" s="178">
        <f t="shared" si="0"/>
        <v>1.2</v>
      </c>
      <c r="P27" s="98">
        <f t="shared" si="2"/>
        <v>-73.91304347826087</v>
      </c>
      <c r="Q27" s="166">
        <v>3.9</v>
      </c>
      <c r="R27" s="167">
        <v>0.7</v>
      </c>
      <c r="S27" s="168">
        <v>0</v>
      </c>
      <c r="T27" s="97">
        <f t="shared" si="1"/>
        <v>4.6</v>
      </c>
      <c r="U27" s="99"/>
      <c r="V27" s="100" t="s">
        <v>38</v>
      </c>
      <c r="W27" s="50"/>
      <c r="X27" s="3"/>
    </row>
    <row r="28" spans="1:24" ht="12" customHeight="1">
      <c r="A28" s="19"/>
      <c r="B28" s="1"/>
      <c r="C28" s="1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57"/>
      <c r="Q28" s="101"/>
      <c r="R28" s="101"/>
      <c r="S28" s="101"/>
      <c r="T28" s="101"/>
      <c r="U28" s="27"/>
      <c r="V28" s="27"/>
      <c r="W28" s="28"/>
      <c r="X28" s="3"/>
    </row>
    <row r="29" spans="1:24" ht="21" customHeight="1" thickBot="1">
      <c r="A29" s="19" t="s">
        <v>75</v>
      </c>
      <c r="B29" s="36"/>
      <c r="C29" s="36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03"/>
      <c r="Q29" s="102"/>
      <c r="R29" s="102"/>
      <c r="S29" s="102"/>
      <c r="T29" s="102"/>
      <c r="U29" s="104"/>
      <c r="V29" s="104"/>
      <c r="W29" s="105" t="s">
        <v>76</v>
      </c>
      <c r="X29" s="3"/>
    </row>
    <row r="30" spans="1:24" ht="21" customHeight="1" thickBot="1">
      <c r="A30" s="19"/>
      <c r="B30" s="62" t="s">
        <v>39</v>
      </c>
      <c r="C30" s="106"/>
      <c r="D30" s="24">
        <f aca="true" t="shared" si="5" ref="D30:O30">SUM(D31:D32)</f>
        <v>2.1</v>
      </c>
      <c r="E30" s="25">
        <f t="shared" si="5"/>
        <v>0.1</v>
      </c>
      <c r="F30" s="25">
        <f t="shared" si="5"/>
        <v>0.8</v>
      </c>
      <c r="G30" s="171">
        <f t="shared" si="5"/>
        <v>3</v>
      </c>
      <c r="H30" s="24">
        <f t="shared" si="5"/>
        <v>1</v>
      </c>
      <c r="I30" s="25">
        <f t="shared" si="5"/>
        <v>0.2</v>
      </c>
      <c r="J30" s="25">
        <f t="shared" si="5"/>
        <v>0.6</v>
      </c>
      <c r="K30" s="171">
        <f t="shared" si="5"/>
        <v>1.8</v>
      </c>
      <c r="L30" s="24">
        <f t="shared" si="5"/>
        <v>10.8</v>
      </c>
      <c r="M30" s="25">
        <f t="shared" si="5"/>
        <v>1.8</v>
      </c>
      <c r="N30" s="25">
        <f t="shared" si="5"/>
        <v>4.2</v>
      </c>
      <c r="O30" s="176">
        <f t="shared" si="5"/>
        <v>16.8</v>
      </c>
      <c r="P30" s="109" t="s">
        <v>78</v>
      </c>
      <c r="Q30" s="107">
        <f>SUM(Q31:Q32)</f>
        <v>14.8</v>
      </c>
      <c r="R30" s="38">
        <f>SUM(R31:R32)</f>
        <v>1.4</v>
      </c>
      <c r="S30" s="108">
        <f>SUM(S31:S32)</f>
        <v>3.1</v>
      </c>
      <c r="T30" s="39">
        <f>SUM(Q30:S30)</f>
        <v>19.3</v>
      </c>
      <c r="U30" s="48"/>
      <c r="V30" s="70" t="s">
        <v>40</v>
      </c>
      <c r="W30" s="28"/>
      <c r="X30" s="3"/>
    </row>
    <row r="31" spans="1:24" ht="21" customHeight="1">
      <c r="A31" s="19"/>
      <c r="B31" s="110"/>
      <c r="C31" s="111" t="s">
        <v>41</v>
      </c>
      <c r="D31" s="191">
        <v>0.4</v>
      </c>
      <c r="E31" s="175">
        <v>0</v>
      </c>
      <c r="F31" s="175">
        <v>0.8</v>
      </c>
      <c r="G31" s="176">
        <f>SUM(D31:F31)</f>
        <v>1.2000000000000002</v>
      </c>
      <c r="H31" s="191">
        <v>0</v>
      </c>
      <c r="I31" s="175">
        <v>0.2</v>
      </c>
      <c r="J31" s="175">
        <v>0.6</v>
      </c>
      <c r="K31" s="176">
        <f>SUM(H31:J31)</f>
        <v>0.8</v>
      </c>
      <c r="L31" s="191">
        <v>0.8</v>
      </c>
      <c r="M31" s="175">
        <v>1.1</v>
      </c>
      <c r="N31" s="175">
        <v>4.2</v>
      </c>
      <c r="O31" s="176">
        <f>SUM(L31:N31)</f>
        <v>6.1000000000000005</v>
      </c>
      <c r="P31" s="204" t="s">
        <v>78</v>
      </c>
      <c r="Q31" s="191">
        <v>0.5</v>
      </c>
      <c r="R31" s="175">
        <v>0.7</v>
      </c>
      <c r="S31" s="175">
        <v>3.1</v>
      </c>
      <c r="T31" s="39">
        <f>SUM(Q31:S31)</f>
        <v>4.3</v>
      </c>
      <c r="U31" s="72" t="s">
        <v>42</v>
      </c>
      <c r="V31" s="112"/>
      <c r="W31" s="28"/>
      <c r="X31" s="3"/>
    </row>
    <row r="32" spans="1:24" ht="21" customHeight="1" thickBot="1">
      <c r="A32" s="19"/>
      <c r="B32" s="110"/>
      <c r="C32" s="113" t="s">
        <v>43</v>
      </c>
      <c r="D32" s="199">
        <v>1.7</v>
      </c>
      <c r="E32" s="168">
        <v>0.1</v>
      </c>
      <c r="F32" s="168">
        <v>0</v>
      </c>
      <c r="G32" s="178">
        <f>SUM(D32:F32)</f>
        <v>1.8</v>
      </c>
      <c r="H32" s="199">
        <v>1</v>
      </c>
      <c r="I32" s="168">
        <v>0</v>
      </c>
      <c r="J32" s="168">
        <v>0</v>
      </c>
      <c r="K32" s="178">
        <f>SUM(H32:J32)</f>
        <v>1</v>
      </c>
      <c r="L32" s="199">
        <v>10</v>
      </c>
      <c r="M32" s="168">
        <v>0.7</v>
      </c>
      <c r="N32" s="168">
        <v>0</v>
      </c>
      <c r="O32" s="178">
        <f>SUM(L32:N32)</f>
        <v>10.7</v>
      </c>
      <c r="P32" s="205" t="s">
        <v>78</v>
      </c>
      <c r="Q32" s="199">
        <v>14.3</v>
      </c>
      <c r="R32" s="168">
        <v>0.7</v>
      </c>
      <c r="S32" s="168">
        <v>0</v>
      </c>
      <c r="T32" s="97">
        <f>SUM(Q32:S32)</f>
        <v>15</v>
      </c>
      <c r="U32" s="89" t="s">
        <v>44</v>
      </c>
      <c r="V32" s="112"/>
      <c r="W32" s="28"/>
      <c r="X32" s="3"/>
    </row>
    <row r="33" spans="1:24" ht="9" customHeight="1" thickBot="1">
      <c r="A33" s="19"/>
      <c r="B33" s="51"/>
      <c r="C33" s="115"/>
      <c r="D33" s="193"/>
      <c r="E33" s="194"/>
      <c r="F33" s="194"/>
      <c r="G33" s="195"/>
      <c r="H33" s="193"/>
      <c r="I33" s="194"/>
      <c r="J33" s="194"/>
      <c r="K33" s="195"/>
      <c r="L33" s="193"/>
      <c r="M33" s="194"/>
      <c r="N33" s="194"/>
      <c r="O33" s="201"/>
      <c r="P33" s="202"/>
      <c r="Q33" s="203"/>
      <c r="R33" s="102"/>
      <c r="S33" s="102"/>
      <c r="T33" s="201"/>
      <c r="U33" s="55"/>
      <c r="V33" s="56"/>
      <c r="W33" s="28"/>
      <c r="X33" s="3"/>
    </row>
    <row r="34" spans="1:24" ht="9" customHeight="1" thickBot="1">
      <c r="A34" s="19"/>
      <c r="B34" s="92"/>
      <c r="C34" s="92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57"/>
      <c r="Q34" s="101"/>
      <c r="R34" s="101"/>
      <c r="S34" s="101"/>
      <c r="T34" s="101"/>
      <c r="U34" s="58"/>
      <c r="V34" s="58"/>
      <c r="W34" s="50"/>
      <c r="X34" s="3"/>
    </row>
    <row r="35" spans="1:24" ht="21" customHeight="1" thickBot="1">
      <c r="A35" s="117" t="s">
        <v>45</v>
      </c>
      <c r="B35" s="1"/>
      <c r="C35" s="1"/>
      <c r="D35" s="107">
        <f>SUM(D36:D37)</f>
        <v>0.4</v>
      </c>
      <c r="E35" s="38">
        <f>SUM(E36:E37)</f>
        <v>0.1</v>
      </c>
      <c r="F35" s="38">
        <f>SUM(F36:F37)</f>
        <v>0.1</v>
      </c>
      <c r="G35" s="39">
        <f>SUM(D35:F35)</f>
        <v>0.6</v>
      </c>
      <c r="H35" s="107">
        <f>SUM(H36:H37)</f>
        <v>-0.7000000000000001</v>
      </c>
      <c r="I35" s="38">
        <f>SUM(I36:I37)</f>
        <v>-0.8</v>
      </c>
      <c r="J35" s="38">
        <f>SUM(J36:J37)</f>
        <v>1.4</v>
      </c>
      <c r="K35" s="39">
        <f>SUM(H35:J35)</f>
        <v>-0.10000000000000009</v>
      </c>
      <c r="L35" s="107">
        <f>SUM(L36:L37)</f>
        <v>2.6999999999999997</v>
      </c>
      <c r="M35" s="38">
        <f>SUM(M36:M37)</f>
        <v>-5</v>
      </c>
      <c r="N35" s="38">
        <f>SUM(N36:N37)</f>
        <v>3.2</v>
      </c>
      <c r="O35" s="39">
        <f>SUM(L35:N35)</f>
        <v>0.8999999999999999</v>
      </c>
      <c r="P35" s="109" t="s">
        <v>78</v>
      </c>
      <c r="Q35" s="107">
        <f>SUM(Q36:Q37)</f>
        <v>4.2</v>
      </c>
      <c r="R35" s="38">
        <f>SUM(R36:R37)</f>
        <v>-2.5</v>
      </c>
      <c r="S35" s="38">
        <f>SUM(S36:S37)</f>
        <v>6.5</v>
      </c>
      <c r="T35" s="39">
        <f>SUM(Q35:S35)</f>
        <v>8.2</v>
      </c>
      <c r="U35" s="27"/>
      <c r="V35" s="27"/>
      <c r="W35" s="28" t="s">
        <v>46</v>
      </c>
      <c r="X35" s="3"/>
    </row>
    <row r="36" spans="1:24" ht="21" customHeight="1">
      <c r="A36" s="19"/>
      <c r="B36" s="41" t="s">
        <v>92</v>
      </c>
      <c r="C36" s="42"/>
      <c r="D36" s="191">
        <v>0.3</v>
      </c>
      <c r="E36" s="175">
        <v>0.2</v>
      </c>
      <c r="F36" s="175">
        <v>0.1</v>
      </c>
      <c r="G36" s="176">
        <f>SUM(D36:F36)</f>
        <v>0.6</v>
      </c>
      <c r="H36" s="191">
        <v>0.1</v>
      </c>
      <c r="I36" s="175">
        <v>0.2</v>
      </c>
      <c r="J36" s="175">
        <v>0</v>
      </c>
      <c r="K36" s="176">
        <f>SUM(H36:J36)</f>
        <v>0.30000000000000004</v>
      </c>
      <c r="L36" s="191">
        <v>2.9</v>
      </c>
      <c r="M36" s="175">
        <v>-2.2</v>
      </c>
      <c r="N36" s="175">
        <v>0.8</v>
      </c>
      <c r="O36" s="176">
        <f>SUM(L36:N36)</f>
        <v>1.4999999999999998</v>
      </c>
      <c r="P36" s="204" t="s">
        <v>78</v>
      </c>
      <c r="Q36" s="191">
        <v>0.8</v>
      </c>
      <c r="R36" s="175">
        <v>-1.6</v>
      </c>
      <c r="S36" s="175">
        <v>2.6</v>
      </c>
      <c r="T36" s="39">
        <f>SUM(Q36:S36)</f>
        <v>1.8</v>
      </c>
      <c r="U36" s="48"/>
      <c r="V36" s="49" t="s">
        <v>95</v>
      </c>
      <c r="W36" s="50"/>
      <c r="X36" s="3"/>
    </row>
    <row r="37" spans="1:24" ht="21" customHeight="1" thickBot="1">
      <c r="A37" s="19"/>
      <c r="B37" s="118" t="s">
        <v>47</v>
      </c>
      <c r="C37" s="119"/>
      <c r="D37" s="192">
        <v>0.1</v>
      </c>
      <c r="E37" s="183">
        <v>-0.1</v>
      </c>
      <c r="F37" s="183">
        <v>0</v>
      </c>
      <c r="G37" s="178">
        <f>SUM(D37:F37)</f>
        <v>0</v>
      </c>
      <c r="H37" s="192">
        <v>-0.8</v>
      </c>
      <c r="I37" s="183">
        <v>-1</v>
      </c>
      <c r="J37" s="183">
        <v>1.4</v>
      </c>
      <c r="K37" s="178">
        <f>SUM(H37:J37)</f>
        <v>-0.40000000000000013</v>
      </c>
      <c r="L37" s="192">
        <v>-0.2</v>
      </c>
      <c r="M37" s="183">
        <v>-2.8</v>
      </c>
      <c r="N37" s="183">
        <v>2.4</v>
      </c>
      <c r="O37" s="184">
        <f>SUM(L37:N37)</f>
        <v>-0.6000000000000001</v>
      </c>
      <c r="P37" s="127" t="s">
        <v>78</v>
      </c>
      <c r="Q37" s="192">
        <v>3.4</v>
      </c>
      <c r="R37" s="183">
        <v>-0.9</v>
      </c>
      <c r="S37" s="183">
        <v>3.9</v>
      </c>
      <c r="T37" s="77">
        <f>SUM(Q37:S37)</f>
        <v>6.4</v>
      </c>
      <c r="U37" s="120"/>
      <c r="V37" s="56" t="s">
        <v>80</v>
      </c>
      <c r="W37" s="50"/>
      <c r="X37" s="3"/>
    </row>
    <row r="38" spans="1:24" s="6" customFormat="1" ht="21" customHeight="1" thickBot="1">
      <c r="A38" s="31"/>
      <c r="B38" s="5"/>
      <c r="C38" s="5"/>
      <c r="D38" s="260" t="s">
        <v>103</v>
      </c>
      <c r="E38" s="261"/>
      <c r="F38" s="260"/>
      <c r="G38" s="260"/>
      <c r="H38" s="260" t="s">
        <v>110</v>
      </c>
      <c r="I38" s="261"/>
      <c r="J38" s="260"/>
      <c r="K38" s="260"/>
      <c r="L38" s="262" t="s">
        <v>110</v>
      </c>
      <c r="M38" s="260"/>
      <c r="N38" s="260"/>
      <c r="O38" s="260"/>
      <c r="P38" s="260"/>
      <c r="Q38" s="260" t="s">
        <v>113</v>
      </c>
      <c r="R38" s="261"/>
      <c r="S38" s="260"/>
      <c r="T38" s="260"/>
      <c r="U38" s="34"/>
      <c r="V38" s="34">
        <v>1.7</v>
      </c>
      <c r="W38" s="35"/>
      <c r="X38" s="5"/>
    </row>
    <row r="39" spans="1:24" ht="21" customHeight="1" thickBot="1">
      <c r="A39" s="121" t="s">
        <v>48</v>
      </c>
      <c r="B39" s="122"/>
      <c r="C39" s="122"/>
      <c r="D39" s="20">
        <f>SUM(D11+D15-D19-D30-D35)</f>
        <v>35.4</v>
      </c>
      <c r="E39" s="21">
        <f>SUM(E11+E15-E19-E30-E35)</f>
        <v>18.199999999999996</v>
      </c>
      <c r="F39" s="21">
        <f>SUM(F11+F15-F19-F30-F35)</f>
        <v>18.599999999999998</v>
      </c>
      <c r="G39" s="22">
        <f>SUM(D39:F39)</f>
        <v>72.19999999999999</v>
      </c>
      <c r="H39" s="20">
        <f>SUM(H11+H15-H19-H30-H35)</f>
        <v>33</v>
      </c>
      <c r="I39" s="21">
        <f>SUM(I11+I15-I19-I30-I35)</f>
        <v>16.499999999999996</v>
      </c>
      <c r="J39" s="21">
        <f>SUM(J11+J15-J19-J30-J35)</f>
        <v>16.499999999999996</v>
      </c>
      <c r="K39" s="22">
        <f>SUM(H39:J39)</f>
        <v>66</v>
      </c>
      <c r="L39" s="20">
        <f>SUM(L11+L15-L19-L30-L35)</f>
        <v>33</v>
      </c>
      <c r="M39" s="21">
        <f>SUM(M11+M15-M19-M30-M35)</f>
        <v>16.500000000000004</v>
      </c>
      <c r="N39" s="21">
        <f>SUM(N11+N15-N19-N30-N35)</f>
        <v>16.5</v>
      </c>
      <c r="O39" s="22">
        <f>SUM(L39:N39)</f>
        <v>66</v>
      </c>
      <c r="P39" s="123">
        <f>ROUND(O39-T39,2)/T39*100</f>
        <v>200.00000000000006</v>
      </c>
      <c r="Q39" s="20">
        <f>SUM(Q11+Q15-Q19-Q30-Q35)</f>
        <v>12</v>
      </c>
      <c r="R39" s="21">
        <f>SUM(R11+R15-R19-R30-R35)</f>
        <v>6.5999999999999925</v>
      </c>
      <c r="S39" s="21">
        <f>SUM(S11+S15-S19-S30-S35)</f>
        <v>3.4000000000000004</v>
      </c>
      <c r="T39" s="22">
        <f>SUM(Q39:S39)</f>
        <v>21.999999999999993</v>
      </c>
      <c r="U39" s="270" t="s">
        <v>87</v>
      </c>
      <c r="V39" s="271"/>
      <c r="W39" s="272"/>
      <c r="X39" s="3"/>
    </row>
    <row r="40" spans="1:24" ht="9" customHeight="1" thickBot="1">
      <c r="A40" s="125"/>
      <c r="B40" s="126"/>
      <c r="C40" s="126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127"/>
      <c r="Q40" s="263"/>
      <c r="R40" s="263"/>
      <c r="S40" s="263"/>
      <c r="T40" s="263"/>
      <c r="U40" s="265"/>
      <c r="V40" s="265"/>
      <c r="W40" s="50"/>
      <c r="X40" s="3"/>
    </row>
    <row r="41" spans="1:24" ht="21" customHeight="1" thickBot="1">
      <c r="A41" s="117" t="s">
        <v>93</v>
      </c>
      <c r="B41" s="1"/>
      <c r="C41" s="1"/>
      <c r="D41" s="129">
        <f>SUM(D42:D43)</f>
        <v>35.4</v>
      </c>
      <c r="E41" s="130">
        <f>SUM(E42:E43)</f>
        <v>18.200000000000003</v>
      </c>
      <c r="F41" s="130">
        <f>SUM(F42:F43)</f>
        <v>18.599999999999998</v>
      </c>
      <c r="G41" s="131">
        <f>SUM(D41:F41)</f>
        <v>72.2</v>
      </c>
      <c r="H41" s="129">
        <f>SUM(H42:H43)</f>
        <v>33</v>
      </c>
      <c r="I41" s="130">
        <f>SUM(I42:I43)</f>
        <v>16.5</v>
      </c>
      <c r="J41" s="130">
        <f>SUM(J42:J43)</f>
        <v>16.5</v>
      </c>
      <c r="K41" s="131">
        <f>SUM(H41:J41)</f>
        <v>66</v>
      </c>
      <c r="L41" s="129">
        <f>SUM(L42:L43)</f>
        <v>33</v>
      </c>
      <c r="M41" s="130">
        <f>SUM(M42:M43)</f>
        <v>16.5</v>
      </c>
      <c r="N41" s="130">
        <f>SUM(N42:N43)</f>
        <v>16.5</v>
      </c>
      <c r="O41" s="131">
        <f>SUM(L41:N41)</f>
        <v>66</v>
      </c>
      <c r="P41" s="68">
        <f>ROUND(O41-T41,2)/T41*100</f>
        <v>200</v>
      </c>
      <c r="Q41" s="129">
        <f>SUM(Q42:Q43)</f>
        <v>12</v>
      </c>
      <c r="R41" s="130">
        <f>SUM(R42:R43)</f>
        <v>6.6</v>
      </c>
      <c r="S41" s="130">
        <f>SUM(S42:S43)</f>
        <v>3.4000000000000004</v>
      </c>
      <c r="T41" s="131">
        <f>SUM(Q41:S41)</f>
        <v>22</v>
      </c>
      <c r="U41" s="27"/>
      <c r="V41" s="27"/>
      <c r="W41" s="28" t="s">
        <v>94</v>
      </c>
      <c r="X41" s="3"/>
    </row>
    <row r="42" spans="1:24" ht="21" customHeight="1">
      <c r="A42" s="132"/>
      <c r="B42" s="41" t="s">
        <v>49</v>
      </c>
      <c r="C42" s="42"/>
      <c r="D42" s="173">
        <v>31.2</v>
      </c>
      <c r="E42" s="174">
        <v>12.8</v>
      </c>
      <c r="F42" s="175">
        <v>15.2</v>
      </c>
      <c r="G42" s="176">
        <f>SUM(D42:F42)</f>
        <v>59.2</v>
      </c>
      <c r="H42" s="173">
        <v>29.3</v>
      </c>
      <c r="I42" s="174">
        <v>11.6</v>
      </c>
      <c r="J42" s="175">
        <v>13.1</v>
      </c>
      <c r="K42" s="176">
        <f>SUM(H42:J42)</f>
        <v>54</v>
      </c>
      <c r="L42" s="173">
        <f aca="true" t="shared" si="6" ref="L42:N43">H42</f>
        <v>29.3</v>
      </c>
      <c r="M42" s="175">
        <f t="shared" si="6"/>
        <v>11.6</v>
      </c>
      <c r="N42" s="174">
        <f t="shared" si="6"/>
        <v>13.1</v>
      </c>
      <c r="O42" s="176">
        <f>SUM(L42:N42)</f>
        <v>54</v>
      </c>
      <c r="P42" s="206">
        <f>ROUND(O42-T42,2)/T42*100</f>
        <v>227.27272727272728</v>
      </c>
      <c r="Q42" s="173">
        <v>10.1</v>
      </c>
      <c r="R42" s="174">
        <v>3.8</v>
      </c>
      <c r="S42" s="175">
        <v>2.6</v>
      </c>
      <c r="T42" s="131">
        <f>SUM(Q42:S42)</f>
        <v>16.5</v>
      </c>
      <c r="U42" s="48"/>
      <c r="V42" s="49" t="s">
        <v>50</v>
      </c>
      <c r="W42" s="50"/>
      <c r="X42" s="3"/>
    </row>
    <row r="43" spans="1:24" ht="21" customHeight="1" thickBot="1">
      <c r="A43" s="132"/>
      <c r="B43" s="118" t="s">
        <v>51</v>
      </c>
      <c r="C43" s="119"/>
      <c r="D43" s="166">
        <v>4.2</v>
      </c>
      <c r="E43" s="167">
        <v>5.4</v>
      </c>
      <c r="F43" s="168">
        <v>3.4</v>
      </c>
      <c r="G43" s="178">
        <f>SUM(D43:F43)</f>
        <v>13.000000000000002</v>
      </c>
      <c r="H43" s="166">
        <v>3.7</v>
      </c>
      <c r="I43" s="167">
        <v>4.9</v>
      </c>
      <c r="J43" s="168">
        <v>3.4</v>
      </c>
      <c r="K43" s="178">
        <f>SUM(H43:J43)</f>
        <v>12.000000000000002</v>
      </c>
      <c r="L43" s="166">
        <f t="shared" si="6"/>
        <v>3.7</v>
      </c>
      <c r="M43" s="167">
        <f t="shared" si="6"/>
        <v>4.9</v>
      </c>
      <c r="N43" s="167">
        <f t="shared" si="6"/>
        <v>3.4</v>
      </c>
      <c r="O43" s="178">
        <f>SUM(L43:N43)</f>
        <v>12.000000000000002</v>
      </c>
      <c r="P43" s="200">
        <f>ROUND(O43-T43,2)/T43*100</f>
        <v>118.18181818181822</v>
      </c>
      <c r="Q43" s="166">
        <v>1.9</v>
      </c>
      <c r="R43" s="167">
        <v>2.8</v>
      </c>
      <c r="S43" s="168">
        <v>0.8</v>
      </c>
      <c r="T43" s="201">
        <f>SUM(Q43:S43)</f>
        <v>5.499999999999999</v>
      </c>
      <c r="U43" s="120"/>
      <c r="V43" s="56" t="s">
        <v>52</v>
      </c>
      <c r="W43" s="50"/>
      <c r="X43" s="3"/>
    </row>
    <row r="44" spans="1:24" ht="9" customHeight="1" thickBot="1">
      <c r="A44" s="121"/>
      <c r="B44" s="122"/>
      <c r="C44" s="122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27"/>
      <c r="Q44" s="134"/>
      <c r="R44" s="134"/>
      <c r="S44" s="134"/>
      <c r="T44" s="134"/>
      <c r="U44" s="124"/>
      <c r="V44" s="124"/>
      <c r="W44" s="135"/>
      <c r="X44" s="3"/>
    </row>
    <row r="45" spans="1:24" ht="21" customHeight="1" thickBot="1">
      <c r="A45" s="136" t="s">
        <v>98</v>
      </c>
      <c r="B45" s="137"/>
      <c r="C45" s="137"/>
      <c r="D45" s="24">
        <v>10.4</v>
      </c>
      <c r="E45" s="25">
        <v>7</v>
      </c>
      <c r="F45" s="25">
        <v>6.1</v>
      </c>
      <c r="G45" s="171">
        <f>SUM(D45:F45)</f>
        <v>23.5</v>
      </c>
      <c r="H45" s="24">
        <v>9.6</v>
      </c>
      <c r="I45" s="25">
        <v>6.5</v>
      </c>
      <c r="J45" s="25">
        <v>4.3</v>
      </c>
      <c r="K45" s="171">
        <f>SUM(H45:J45)</f>
        <v>20.400000000000002</v>
      </c>
      <c r="L45" s="24">
        <f>H45</f>
        <v>9.6</v>
      </c>
      <c r="M45" s="25">
        <f>I45</f>
        <v>6.5</v>
      </c>
      <c r="N45" s="25">
        <f>J45</f>
        <v>4.3</v>
      </c>
      <c r="O45" s="171">
        <f>SUM(L45:N45)</f>
        <v>20.400000000000002</v>
      </c>
      <c r="P45" s="123">
        <f>ROUND(O45-T45,2)/T45*100</f>
        <v>1939.9999999999998</v>
      </c>
      <c r="Q45" s="138">
        <v>0.7</v>
      </c>
      <c r="R45" s="139">
        <v>0.3</v>
      </c>
      <c r="S45" s="139">
        <v>0</v>
      </c>
      <c r="T45" s="140">
        <f>SUM(Q45:S45)</f>
        <v>1</v>
      </c>
      <c r="U45" s="128"/>
      <c r="V45" s="128"/>
      <c r="W45" s="141" t="s">
        <v>99</v>
      </c>
      <c r="X45" s="142"/>
    </row>
    <row r="46" spans="1:24" s="3" customFormat="1" ht="21" customHeight="1">
      <c r="A46" s="136" t="s">
        <v>53</v>
      </c>
      <c r="B46" s="137"/>
      <c r="C46" s="137"/>
      <c r="D46" s="129"/>
      <c r="E46" s="130"/>
      <c r="F46" s="130"/>
      <c r="G46" s="131"/>
      <c r="H46" s="129"/>
      <c r="I46" s="130"/>
      <c r="J46" s="130"/>
      <c r="K46" s="131"/>
      <c r="L46" s="129"/>
      <c r="M46" s="130"/>
      <c r="N46" s="130"/>
      <c r="O46" s="131"/>
      <c r="P46" s="127"/>
      <c r="Q46" s="129"/>
      <c r="R46" s="130"/>
      <c r="S46" s="130"/>
      <c r="T46" s="131"/>
      <c r="U46" s="264" t="s">
        <v>54</v>
      </c>
      <c r="V46" s="265"/>
      <c r="W46" s="266"/>
      <c r="X46" s="143"/>
    </row>
    <row r="47" spans="1:24" s="3" customFormat="1" ht="21" customHeight="1">
      <c r="A47" s="117" t="s">
        <v>55</v>
      </c>
      <c r="B47" s="1"/>
      <c r="C47" s="1"/>
      <c r="D47" s="144"/>
      <c r="E47" s="76"/>
      <c r="F47" s="76"/>
      <c r="G47" s="145"/>
      <c r="H47" s="144"/>
      <c r="I47" s="76"/>
      <c r="J47" s="76"/>
      <c r="K47" s="145"/>
      <c r="L47" s="144"/>
      <c r="M47" s="76"/>
      <c r="N47" s="76"/>
      <c r="O47" s="145"/>
      <c r="P47" s="127"/>
      <c r="Q47" s="144"/>
      <c r="R47" s="76"/>
      <c r="S47" s="76"/>
      <c r="T47" s="145"/>
      <c r="U47" s="267" t="s">
        <v>56</v>
      </c>
      <c r="V47" s="268"/>
      <c r="W47" s="269"/>
      <c r="X47" s="143"/>
    </row>
    <row r="48" spans="1:24" s="3" customFormat="1" ht="21" customHeight="1">
      <c r="A48" s="117"/>
      <c r="B48" s="1" t="s">
        <v>57</v>
      </c>
      <c r="C48" s="1"/>
      <c r="D48" s="144"/>
      <c r="E48" s="76"/>
      <c r="F48" s="76"/>
      <c r="G48" s="145"/>
      <c r="H48" s="144"/>
      <c r="I48" s="76"/>
      <c r="J48" s="76"/>
      <c r="K48" s="145"/>
      <c r="L48" s="144"/>
      <c r="M48" s="76"/>
      <c r="N48" s="76"/>
      <c r="O48" s="145"/>
      <c r="P48" s="127"/>
      <c r="Q48" s="144"/>
      <c r="R48" s="76"/>
      <c r="S48" s="76"/>
      <c r="T48" s="145"/>
      <c r="U48" s="267" t="s">
        <v>58</v>
      </c>
      <c r="V48" s="268"/>
      <c r="W48" s="269"/>
      <c r="X48" s="143"/>
    </row>
    <row r="49" spans="1:24" s="3" customFormat="1" ht="21" customHeight="1">
      <c r="A49" s="117"/>
      <c r="B49" s="1"/>
      <c r="C49" s="92" t="s">
        <v>59</v>
      </c>
      <c r="D49" s="144">
        <v>0</v>
      </c>
      <c r="E49" s="76">
        <v>0</v>
      </c>
      <c r="F49" s="76">
        <v>0</v>
      </c>
      <c r="G49" s="145">
        <f>SUM(D49:F49)</f>
        <v>0</v>
      </c>
      <c r="H49" s="144">
        <v>0</v>
      </c>
      <c r="I49" s="76">
        <v>0</v>
      </c>
      <c r="J49" s="76">
        <v>0</v>
      </c>
      <c r="K49" s="145">
        <f>SUM(H49:J49)</f>
        <v>0</v>
      </c>
      <c r="L49" s="144">
        <v>0</v>
      </c>
      <c r="M49" s="76">
        <v>0</v>
      </c>
      <c r="N49" s="76">
        <v>0</v>
      </c>
      <c r="O49" s="145">
        <f>SUM(L49:N49)</f>
        <v>0</v>
      </c>
      <c r="P49" s="127" t="s">
        <v>78</v>
      </c>
      <c r="Q49" s="144">
        <v>0</v>
      </c>
      <c r="R49" s="76">
        <v>0</v>
      </c>
      <c r="S49" s="76">
        <v>0</v>
      </c>
      <c r="T49" s="145">
        <f>SUM(Q49:S49)</f>
        <v>0</v>
      </c>
      <c r="U49" s="58" t="s">
        <v>60</v>
      </c>
      <c r="V49" s="27"/>
      <c r="W49" s="28"/>
      <c r="X49" s="143"/>
    </row>
    <row r="50" spans="1:24" s="3" customFormat="1" ht="21" customHeight="1">
      <c r="A50" s="117"/>
      <c r="B50" s="1"/>
      <c r="C50" s="92" t="s">
        <v>61</v>
      </c>
      <c r="D50" s="144">
        <v>0</v>
      </c>
      <c r="E50" s="76">
        <v>0</v>
      </c>
      <c r="F50" s="76">
        <v>0</v>
      </c>
      <c r="G50" s="145">
        <f>SUM(D50:F50)</f>
        <v>0</v>
      </c>
      <c r="H50" s="144">
        <v>0</v>
      </c>
      <c r="I50" s="76">
        <v>0</v>
      </c>
      <c r="J50" s="76">
        <v>0</v>
      </c>
      <c r="K50" s="145">
        <f>SUM(H50:J50)</f>
        <v>0</v>
      </c>
      <c r="L50" s="144">
        <v>0</v>
      </c>
      <c r="M50" s="76">
        <v>0</v>
      </c>
      <c r="N50" s="76">
        <v>0.2</v>
      </c>
      <c r="O50" s="145">
        <f>SUM(L50:N50)</f>
        <v>0.2</v>
      </c>
      <c r="P50" s="127" t="s">
        <v>78</v>
      </c>
      <c r="Q50" s="144">
        <v>0</v>
      </c>
      <c r="R50" s="76">
        <v>0</v>
      </c>
      <c r="S50" s="76">
        <v>0</v>
      </c>
      <c r="T50" s="145">
        <f>SUM(Q50:S50)</f>
        <v>0</v>
      </c>
      <c r="U50" s="58" t="s">
        <v>62</v>
      </c>
      <c r="V50" s="27"/>
      <c r="W50" s="28"/>
      <c r="X50" s="143"/>
    </row>
    <row r="51" spans="1:24" s="3" customFormat="1" ht="21" customHeight="1">
      <c r="A51" s="117"/>
      <c r="B51" s="1"/>
      <c r="C51" s="92" t="s">
        <v>63</v>
      </c>
      <c r="D51" s="144">
        <v>0</v>
      </c>
      <c r="E51" s="76">
        <v>0</v>
      </c>
      <c r="F51" s="76">
        <v>0</v>
      </c>
      <c r="G51" s="145">
        <f>SUM(D51:F51)</f>
        <v>0</v>
      </c>
      <c r="H51" s="144">
        <v>0</v>
      </c>
      <c r="I51" s="76">
        <v>0</v>
      </c>
      <c r="J51" s="76">
        <v>0</v>
      </c>
      <c r="K51" s="145">
        <f>SUM(H51:J51)</f>
        <v>0</v>
      </c>
      <c r="L51" s="144">
        <v>0</v>
      </c>
      <c r="M51" s="76">
        <v>0</v>
      </c>
      <c r="N51" s="76">
        <v>0.2</v>
      </c>
      <c r="O51" s="145">
        <f>SUM(L51:N51)</f>
        <v>0.2</v>
      </c>
      <c r="P51" s="127" t="s">
        <v>78</v>
      </c>
      <c r="Q51" s="144">
        <v>0</v>
      </c>
      <c r="R51" s="76">
        <v>0</v>
      </c>
      <c r="S51" s="76">
        <v>0</v>
      </c>
      <c r="T51" s="145">
        <f>SUM(Q51:S51)</f>
        <v>0</v>
      </c>
      <c r="U51" s="58" t="s">
        <v>64</v>
      </c>
      <c r="V51" s="27"/>
      <c r="W51" s="28"/>
      <c r="X51" s="143"/>
    </row>
    <row r="52" spans="1:24" s="3" customFormat="1" ht="21" customHeight="1">
      <c r="A52" s="117"/>
      <c r="B52" s="1"/>
      <c r="C52" s="92" t="s">
        <v>65</v>
      </c>
      <c r="D52" s="114">
        <v>0</v>
      </c>
      <c r="E52" s="53">
        <v>0</v>
      </c>
      <c r="F52" s="53">
        <v>0</v>
      </c>
      <c r="G52" s="133">
        <f>SUM(D52:F52)</f>
        <v>0</v>
      </c>
      <c r="H52" s="114">
        <v>0</v>
      </c>
      <c r="I52" s="53">
        <v>0</v>
      </c>
      <c r="J52" s="53">
        <v>0</v>
      </c>
      <c r="K52" s="133">
        <f>SUM(H52:J52)</f>
        <v>0</v>
      </c>
      <c r="L52" s="114">
        <v>0</v>
      </c>
      <c r="M52" s="53">
        <v>0</v>
      </c>
      <c r="N52" s="53">
        <v>0</v>
      </c>
      <c r="O52" s="133">
        <f>SUM(L52:N52)</f>
        <v>0</v>
      </c>
      <c r="P52" s="54" t="s">
        <v>78</v>
      </c>
      <c r="Q52" s="114">
        <v>0</v>
      </c>
      <c r="R52" s="53">
        <v>0</v>
      </c>
      <c r="S52" s="53">
        <v>0</v>
      </c>
      <c r="T52" s="133">
        <f>SUM(Q52:S52)</f>
        <v>0</v>
      </c>
      <c r="U52" s="58" t="s">
        <v>66</v>
      </c>
      <c r="V52" s="27"/>
      <c r="W52" s="28"/>
      <c r="X52" s="143"/>
    </row>
    <row r="53" spans="1:24" ht="21" customHeight="1" thickBot="1">
      <c r="A53" s="117"/>
      <c r="B53" s="1"/>
      <c r="C53" s="92" t="s">
        <v>89</v>
      </c>
      <c r="D53" s="144">
        <f aca="true" t="shared" si="7" ref="D53:O53">+D49+D50-D51-D52</f>
        <v>0</v>
      </c>
      <c r="E53" s="96">
        <f t="shared" si="7"/>
        <v>0</v>
      </c>
      <c r="F53" s="96">
        <f t="shared" si="7"/>
        <v>0</v>
      </c>
      <c r="G53" s="145">
        <f t="shared" si="7"/>
        <v>0</v>
      </c>
      <c r="H53" s="144">
        <f t="shared" si="7"/>
        <v>0</v>
      </c>
      <c r="I53" s="96">
        <f t="shared" si="7"/>
        <v>0</v>
      </c>
      <c r="J53" s="96">
        <f t="shared" si="7"/>
        <v>0</v>
      </c>
      <c r="K53" s="145">
        <f t="shared" si="7"/>
        <v>0</v>
      </c>
      <c r="L53" s="144">
        <f t="shared" si="7"/>
        <v>0</v>
      </c>
      <c r="M53" s="96">
        <f t="shared" si="7"/>
        <v>0</v>
      </c>
      <c r="N53" s="96">
        <f t="shared" si="7"/>
        <v>0</v>
      </c>
      <c r="O53" s="145">
        <f t="shared" si="7"/>
        <v>0</v>
      </c>
      <c r="P53" s="116" t="s">
        <v>78</v>
      </c>
      <c r="Q53" s="144">
        <f>+Q49+Q50-Q51-Q52</f>
        <v>0</v>
      </c>
      <c r="R53" s="96">
        <f>+R49+R50-R51-R52</f>
        <v>0</v>
      </c>
      <c r="S53" s="96">
        <f>+S49+S50-S51-S52</f>
        <v>0</v>
      </c>
      <c r="T53" s="145">
        <f>+T49+T50-T51-T52</f>
        <v>0</v>
      </c>
      <c r="U53" s="58" t="s">
        <v>88</v>
      </c>
      <c r="V53" s="27"/>
      <c r="W53" s="28"/>
      <c r="X53" s="142"/>
    </row>
    <row r="54" spans="1:24" s="3" customFormat="1" ht="21" customHeight="1">
      <c r="A54" s="276" t="s">
        <v>67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146" t="s">
        <v>77</v>
      </c>
      <c r="M54" s="278" t="s">
        <v>68</v>
      </c>
      <c r="N54" s="278"/>
      <c r="O54" s="278"/>
      <c r="P54" s="278"/>
      <c r="Q54" s="278"/>
      <c r="R54" s="278"/>
      <c r="S54" s="278"/>
      <c r="T54" s="278"/>
      <c r="U54" s="278"/>
      <c r="V54" s="278"/>
      <c r="W54" s="279"/>
      <c r="X54" s="143"/>
    </row>
    <row r="55" spans="1:24" s="3" customFormat="1" ht="21" customHeight="1">
      <c r="A55" s="147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1" t="s">
        <v>69</v>
      </c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9"/>
      <c r="X55" s="143"/>
    </row>
    <row r="56" spans="1:24" s="3" customFormat="1" ht="21" customHeight="1">
      <c r="A56" s="147" t="s">
        <v>70</v>
      </c>
      <c r="B56" s="150"/>
      <c r="C56" s="150"/>
      <c r="D56" s="150"/>
      <c r="E56" s="274" t="s">
        <v>71</v>
      </c>
      <c r="F56" s="274"/>
      <c r="G56" s="274"/>
      <c r="H56" s="274"/>
      <c r="I56" s="274"/>
      <c r="J56" s="274"/>
      <c r="K56" s="274"/>
      <c r="L56" s="153">
        <v>259</v>
      </c>
      <c r="M56" s="275" t="s">
        <v>83</v>
      </c>
      <c r="N56" s="275"/>
      <c r="O56" s="275"/>
      <c r="P56" s="275"/>
      <c r="Q56" s="155"/>
      <c r="R56" s="273"/>
      <c r="S56" s="273"/>
      <c r="T56" s="273"/>
      <c r="U56" s="280" t="s">
        <v>72</v>
      </c>
      <c r="V56" s="280"/>
      <c r="W56" s="281"/>
      <c r="X56" s="143"/>
    </row>
    <row r="57" spans="1:24" s="3" customFormat="1" ht="21" customHeight="1">
      <c r="A57" s="147"/>
      <c r="B57" s="150"/>
      <c r="C57" s="150"/>
      <c r="D57" s="150"/>
      <c r="E57" s="274" t="s">
        <v>73</v>
      </c>
      <c r="F57" s="274"/>
      <c r="G57" s="274"/>
      <c r="H57" s="274"/>
      <c r="I57" s="274"/>
      <c r="J57" s="274"/>
      <c r="K57" s="274"/>
      <c r="L57" s="153">
        <v>37</v>
      </c>
      <c r="M57" s="275" t="s">
        <v>84</v>
      </c>
      <c r="N57" s="275"/>
      <c r="O57" s="275"/>
      <c r="P57" s="275"/>
      <c r="Q57" s="155"/>
      <c r="R57" s="154"/>
      <c r="S57" s="148"/>
      <c r="T57" s="148"/>
      <c r="U57" s="148"/>
      <c r="V57" s="148"/>
      <c r="W57" s="149"/>
      <c r="X57" s="143"/>
    </row>
    <row r="58" spans="1:24" s="3" customFormat="1" ht="21" customHeight="1">
      <c r="A58" s="147"/>
      <c r="B58" s="150"/>
      <c r="C58" s="150"/>
      <c r="D58" s="150"/>
      <c r="E58" s="274" t="s">
        <v>108</v>
      </c>
      <c r="F58" s="285"/>
      <c r="G58" s="285"/>
      <c r="H58" s="285"/>
      <c r="I58" s="285"/>
      <c r="J58" s="285"/>
      <c r="K58" s="285"/>
      <c r="L58" s="153" t="s">
        <v>116</v>
      </c>
      <c r="M58" s="275" t="s">
        <v>105</v>
      </c>
      <c r="N58" s="275"/>
      <c r="O58" s="275"/>
      <c r="P58" s="275"/>
      <c r="Q58" s="156"/>
      <c r="R58" s="154"/>
      <c r="S58" s="148"/>
      <c r="T58" s="148"/>
      <c r="U58" s="148"/>
      <c r="V58" s="148"/>
      <c r="W58" s="149"/>
      <c r="X58" s="143"/>
    </row>
    <row r="59" spans="1:24" s="3" customFormat="1" ht="21" customHeight="1">
      <c r="A59" s="147"/>
      <c r="B59" s="150"/>
      <c r="C59" s="150"/>
      <c r="D59" s="150"/>
      <c r="E59" s="152"/>
      <c r="F59" s="152"/>
      <c r="G59" s="152"/>
      <c r="H59" s="152"/>
      <c r="I59" s="152"/>
      <c r="J59" s="152"/>
      <c r="K59" s="152"/>
      <c r="L59" s="153"/>
      <c r="M59" s="154"/>
      <c r="N59" s="154"/>
      <c r="O59" s="154"/>
      <c r="P59" s="154"/>
      <c r="Q59" s="155"/>
      <c r="R59" s="154"/>
      <c r="S59" s="148"/>
      <c r="T59" s="148"/>
      <c r="U59" s="148"/>
      <c r="V59" s="148"/>
      <c r="W59" s="149"/>
      <c r="X59" s="143"/>
    </row>
    <row r="60" spans="1:24" s="3" customFormat="1" ht="21" customHeight="1">
      <c r="A60" s="169" t="s">
        <v>96</v>
      </c>
      <c r="B60" s="1"/>
      <c r="C60" s="92"/>
      <c r="D60" s="101"/>
      <c r="E60" s="101"/>
      <c r="F60" s="101"/>
      <c r="G60" s="101"/>
      <c r="H60" s="101"/>
      <c r="I60" s="101"/>
      <c r="J60" s="101"/>
      <c r="K60" s="101"/>
      <c r="L60" s="170" t="s">
        <v>97</v>
      </c>
      <c r="M60" s="154"/>
      <c r="N60" s="154"/>
      <c r="O60" s="154"/>
      <c r="P60" s="154"/>
      <c r="Q60" s="155"/>
      <c r="R60" s="154"/>
      <c r="S60" s="148"/>
      <c r="T60" s="148"/>
      <c r="U60" s="148"/>
      <c r="V60" s="148"/>
      <c r="W60" s="149" t="s">
        <v>100</v>
      </c>
      <c r="X60" s="143"/>
    </row>
    <row r="61" spans="1:24" s="3" customFormat="1" ht="21" customHeight="1" thickBot="1">
      <c r="A61" s="157"/>
      <c r="B61" s="158"/>
      <c r="C61" s="158"/>
      <c r="D61" s="158"/>
      <c r="E61" s="282"/>
      <c r="F61" s="283"/>
      <c r="G61" s="283"/>
      <c r="H61" s="283"/>
      <c r="I61" s="283"/>
      <c r="J61" s="283"/>
      <c r="K61" s="283"/>
      <c r="L61" s="160"/>
      <c r="M61" s="284"/>
      <c r="N61" s="284"/>
      <c r="O61" s="284"/>
      <c r="P61" s="284"/>
      <c r="Q61" s="159"/>
      <c r="R61" s="161"/>
      <c r="S61" s="162"/>
      <c r="T61" s="162"/>
      <c r="U61" s="162"/>
      <c r="V61" s="162"/>
      <c r="W61" s="163"/>
      <c r="X61" s="143"/>
    </row>
    <row r="62" spans="1:22" ht="8.25" customHeight="1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</row>
    <row r="63" spans="1:22" ht="19.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</row>
    <row r="64" spans="1:22" ht="19.5">
      <c r="A64" s="164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</row>
    <row r="65" spans="1:22" ht="19.5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</row>
    <row r="66" spans="1:22" ht="19.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</row>
    <row r="67" spans="1:22" ht="19.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</row>
    <row r="68" spans="1:22" ht="19.5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</row>
    <row r="69" spans="1:22" ht="19.5">
      <c r="A69" s="164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</row>
    <row r="70" spans="1:22" ht="19.5">
      <c r="A70" s="164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</row>
    <row r="71" spans="1:22" ht="19.5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</row>
    <row r="72" spans="1:22" ht="19.5">
      <c r="A72" s="16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</row>
    <row r="73" spans="1:22" ht="19.5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</row>
    <row r="74" spans="1:22" ht="19.5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</row>
    <row r="75" spans="1:22" ht="19.5">
      <c r="A75" s="164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</row>
    <row r="76" spans="1:22" ht="19.5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</row>
    <row r="77" spans="1:22" ht="19.5">
      <c r="A77" s="16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</row>
    <row r="78" spans="1:22" ht="19.5">
      <c r="A78" s="16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</row>
    <row r="79" spans="1:22" ht="19.5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</row>
    <row r="80" spans="1:22" ht="19.5">
      <c r="A80" s="164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</row>
    <row r="81" spans="1:22" ht="19.5">
      <c r="A81" s="164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</row>
    <row r="82" spans="1:22" ht="19.5">
      <c r="A82" s="164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</row>
    <row r="83" spans="1:22" ht="19.5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</row>
    <row r="84" spans="1:22" ht="19.5">
      <c r="A84" s="164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</row>
    <row r="85" spans="1:22" ht="19.5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</row>
    <row r="86" spans="1:22" ht="19.5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</row>
    <row r="87" spans="1:22" ht="19.5">
      <c r="A87" s="164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</row>
    <row r="88" spans="1:22" ht="19.5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</row>
    <row r="89" spans="1:22" ht="19.5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</row>
    <row r="90" spans="1:22" ht="19.5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</row>
    <row r="91" spans="1:22" ht="19.5">
      <c r="A91" s="164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</row>
    <row r="92" spans="1:22" ht="19.5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</row>
    <row r="93" spans="1:22" ht="19.5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</row>
    <row r="94" spans="1:22" ht="19.5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</row>
    <row r="95" spans="1:22" ht="19.5">
      <c r="A95" s="164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</row>
    <row r="96" spans="1:22" ht="19.5">
      <c r="A96" s="164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</row>
    <row r="97" spans="1:22" ht="19.5">
      <c r="A97" s="164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</row>
    <row r="98" spans="1:22" ht="19.5">
      <c r="A98" s="164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</row>
    <row r="99" spans="1:22" ht="19.5">
      <c r="A99" s="164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</row>
    <row r="100" spans="1:22" ht="19.5">
      <c r="A100" s="164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</row>
    <row r="101" spans="1:22" ht="19.5">
      <c r="A101" s="164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</row>
    <row r="102" spans="1:22" ht="19.5">
      <c r="A102" s="164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</row>
    <row r="103" spans="1:22" ht="19.5">
      <c r="A103" s="164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</row>
    <row r="104" spans="1:22" ht="19.5">
      <c r="A104" s="164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</row>
    <row r="105" spans="1:22" ht="19.5">
      <c r="A105" s="164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</row>
    <row r="106" spans="1:22" ht="19.5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</row>
    <row r="107" spans="1:22" ht="19.5">
      <c r="A107" s="164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</row>
    <row r="108" spans="1:22" ht="19.5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</row>
    <row r="109" spans="1:22" ht="19.5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</row>
    <row r="110" spans="1:22" ht="19.5">
      <c r="A110" s="164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</row>
    <row r="111" spans="1:22" ht="19.5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</row>
    <row r="112" spans="1:22" ht="19.5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</row>
    <row r="113" spans="1:22" ht="19.5">
      <c r="A113" s="164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</row>
    <row r="114" spans="1:22" ht="19.5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</row>
    <row r="115" spans="1:22" ht="19.5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</row>
    <row r="116" spans="1:22" ht="19.5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</row>
    <row r="117" spans="1:22" ht="19.5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</row>
    <row r="118" spans="1:22" ht="19.5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</row>
    <row r="119" spans="1:22" ht="19.5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</row>
    <row r="120" spans="1:22" ht="19.5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</row>
    <row r="121" spans="1:22" ht="19.5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</row>
    <row r="122" spans="1:22" ht="19.5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</row>
    <row r="123" spans="1:22" ht="19.5">
      <c r="A123" s="164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</row>
    <row r="124" spans="1:22" ht="19.5">
      <c r="A124" s="164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</row>
    <row r="125" spans="1:22" ht="19.5">
      <c r="A125" s="164"/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</row>
    <row r="126" spans="1:22" ht="19.5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</row>
    <row r="127" spans="1:22" ht="19.5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</row>
    <row r="128" spans="1:22" ht="19.5">
      <c r="A128" s="164"/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</row>
    <row r="129" spans="1:22" ht="19.5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</row>
    <row r="130" spans="1:22" ht="19.5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</row>
    <row r="131" spans="1:22" ht="19.5">
      <c r="A131" s="164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</row>
    <row r="132" spans="1:22" ht="19.5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</row>
    <row r="133" spans="1:22" ht="19.5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</row>
    <row r="134" spans="1:22" ht="19.5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</row>
    <row r="135" spans="1:22" ht="19.5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</row>
    <row r="136" spans="1:22" ht="19.5">
      <c r="A136" s="164"/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</row>
    <row r="137" spans="1:22" ht="19.5">
      <c r="A137" s="164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</row>
    <row r="138" spans="1:22" ht="19.5">
      <c r="A138" s="164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</row>
    <row r="139" spans="1:22" ht="19.5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</row>
    <row r="140" spans="1:22" ht="19.5">
      <c r="A140" s="164"/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</row>
    <row r="141" spans="1:22" ht="19.5">
      <c r="A141" s="164"/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</row>
    <row r="142" spans="1:22" ht="19.5">
      <c r="A142" s="164"/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</row>
    <row r="143" spans="1:22" ht="19.5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</row>
    <row r="144" spans="1:22" ht="19.5">
      <c r="A144" s="164"/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</row>
    <row r="145" spans="1:22" ht="19.5">
      <c r="A145" s="164"/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</row>
    <row r="146" spans="1:22" ht="19.5">
      <c r="A146" s="164"/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</row>
    <row r="147" spans="1:22" ht="19.5">
      <c r="A147" s="164"/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</row>
    <row r="148" spans="1:22" ht="19.5">
      <c r="A148" s="164"/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</row>
    <row r="149" spans="1:22" ht="19.5">
      <c r="A149" s="164"/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</row>
    <row r="150" spans="1:22" ht="19.5">
      <c r="A150" s="164"/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</row>
    <row r="151" spans="1:22" ht="19.5">
      <c r="A151" s="164"/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</row>
    <row r="152" spans="1:22" ht="19.5">
      <c r="A152" s="164"/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</row>
    <row r="153" spans="1:22" ht="19.5">
      <c r="A153" s="164"/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</row>
    <row r="154" spans="1:22" ht="19.5">
      <c r="A154" s="164"/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</row>
    <row r="155" spans="1:22" ht="19.5">
      <c r="A155" s="164"/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</row>
    <row r="156" spans="1:22" ht="19.5">
      <c r="A156" s="164"/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</row>
    <row r="157" spans="1:22" ht="19.5">
      <c r="A157" s="164"/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</row>
    <row r="158" spans="1:22" ht="19.5">
      <c r="A158" s="164"/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</row>
    <row r="159" spans="1:22" ht="19.5">
      <c r="A159" s="164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</row>
    <row r="160" spans="1:22" ht="19.5">
      <c r="A160" s="164"/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</row>
    <row r="161" spans="1:22" ht="19.5">
      <c r="A161" s="164"/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</row>
    <row r="162" spans="1:22" ht="19.5">
      <c r="A162" s="164"/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</row>
    <row r="163" spans="1:22" ht="19.5">
      <c r="A163" s="164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</row>
    <row r="164" spans="1:22" ht="19.5">
      <c r="A164" s="164"/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</row>
    <row r="165" spans="1:22" ht="19.5">
      <c r="A165" s="164"/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</row>
    <row r="166" spans="1:22" ht="19.5">
      <c r="A166" s="164"/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</row>
    <row r="167" spans="1:22" ht="19.5">
      <c r="A167" s="164"/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</row>
    <row r="168" spans="1:22" ht="19.5">
      <c r="A168" s="164"/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</row>
    <row r="169" spans="1:22" ht="19.5">
      <c r="A169" s="164"/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</row>
    <row r="170" spans="1:22" ht="19.5">
      <c r="A170" s="164"/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</row>
    <row r="171" spans="1:22" ht="19.5">
      <c r="A171" s="164"/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</row>
    <row r="172" spans="1:22" ht="19.5">
      <c r="A172" s="164"/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</row>
    <row r="173" spans="1:22" ht="19.5">
      <c r="A173" s="164"/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</row>
    <row r="174" spans="1:22" ht="19.5">
      <c r="A174" s="164"/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</row>
    <row r="175" spans="1:22" ht="19.5">
      <c r="A175" s="164"/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</row>
    <row r="176" spans="1:22" ht="19.5">
      <c r="A176" s="164"/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</row>
    <row r="177" spans="1:22" ht="19.5">
      <c r="A177" s="164"/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</row>
    <row r="178" spans="1:22" ht="19.5">
      <c r="A178" s="164"/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</row>
    <row r="179" spans="1:22" ht="19.5">
      <c r="A179" s="164"/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</row>
    <row r="180" spans="1:22" ht="19.5">
      <c r="A180" s="164"/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</row>
    <row r="181" spans="1:22" ht="19.5">
      <c r="A181" s="164"/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</row>
    <row r="182" spans="1:22" ht="19.5">
      <c r="A182" s="164"/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</row>
    <row r="183" spans="1:22" ht="19.5">
      <c r="A183" s="164"/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</row>
    <row r="184" spans="1:22" ht="19.5">
      <c r="A184" s="164"/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</row>
    <row r="185" spans="1:22" ht="19.5">
      <c r="A185" s="164"/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</row>
    <row r="186" spans="1:22" ht="19.5">
      <c r="A186" s="164"/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</row>
    <row r="187" spans="1:22" ht="19.5">
      <c r="A187" s="164"/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</row>
    <row r="188" spans="1:22" ht="19.5">
      <c r="A188" s="164"/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</row>
    <row r="189" spans="1:22" ht="19.5">
      <c r="A189" s="164"/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</row>
    <row r="190" spans="1:22" ht="19.5">
      <c r="A190" s="164"/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</row>
    <row r="191" spans="1:22" ht="19.5">
      <c r="A191" s="164"/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</row>
    <row r="192" spans="1:22" ht="19.5">
      <c r="A192" s="164"/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</row>
    <row r="193" spans="1:22" ht="19.5">
      <c r="A193" s="164"/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</row>
    <row r="194" spans="1:22" ht="19.5">
      <c r="A194" s="164"/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</row>
    <row r="195" spans="1:22" ht="19.5">
      <c r="A195" s="164"/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</row>
    <row r="196" spans="1:22" ht="19.5">
      <c r="A196" s="164"/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</row>
    <row r="197" spans="1:22" ht="19.5">
      <c r="A197" s="164"/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</row>
    <row r="198" spans="1:22" ht="19.5">
      <c r="A198" s="164"/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</row>
    <row r="199" spans="1:22" ht="19.5">
      <c r="A199" s="164"/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</row>
    <row r="200" spans="1:22" ht="19.5">
      <c r="A200" s="164"/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</row>
    <row r="201" spans="1:22" ht="19.5">
      <c r="A201" s="164"/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</row>
    <row r="202" spans="1:22" ht="19.5">
      <c r="A202" s="164"/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</row>
    <row r="203" spans="1:22" ht="19.5">
      <c r="A203" s="164"/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</row>
    <row r="204" spans="1:22" ht="19.5">
      <c r="A204" s="164"/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</row>
    <row r="205" spans="1:22" ht="19.5">
      <c r="A205" s="164"/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</row>
    <row r="206" spans="1:22" ht="19.5">
      <c r="A206" s="164"/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</row>
    <row r="207" spans="1:22" ht="19.5">
      <c r="A207" s="164"/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</row>
    <row r="208" spans="1:22" ht="19.5">
      <c r="A208" s="164"/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</row>
    <row r="209" spans="1:22" ht="19.5">
      <c r="A209" s="164"/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</row>
    <row r="210" spans="1:22" ht="19.5">
      <c r="A210" s="164"/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</row>
    <row r="211" spans="1:22" ht="19.5">
      <c r="A211" s="164"/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</row>
    <row r="212" spans="1:22" ht="19.5">
      <c r="A212" s="164"/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</row>
    <row r="213" spans="1:22" ht="19.5">
      <c r="A213" s="164"/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</row>
    <row r="214" spans="1:22" ht="19.5">
      <c r="A214" s="164"/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</row>
    <row r="215" spans="1:22" ht="19.5">
      <c r="A215" s="164"/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</row>
    <row r="216" spans="1:22" ht="19.5">
      <c r="A216" s="164"/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</row>
    <row r="217" spans="1:22" ht="19.5">
      <c r="A217" s="164"/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</row>
    <row r="218" spans="1:22" ht="19.5">
      <c r="A218" s="164"/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</row>
    <row r="219" spans="1:22" ht="19.5">
      <c r="A219" s="164"/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</row>
    <row r="220" spans="1:22" ht="19.5">
      <c r="A220" s="164"/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</row>
    <row r="221" spans="1:22" ht="19.5">
      <c r="A221" s="164"/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</row>
    <row r="222" spans="1:22" ht="19.5">
      <c r="A222" s="164"/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</row>
    <row r="223" spans="1:22" ht="19.5">
      <c r="A223" s="164"/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</row>
    <row r="224" spans="1:22" ht="19.5">
      <c r="A224" s="164"/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</row>
    <row r="225" spans="1:22" ht="19.5">
      <c r="A225" s="164"/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</row>
    <row r="226" spans="1:22" ht="19.5">
      <c r="A226" s="164"/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</row>
    <row r="227" spans="1:22" ht="19.5">
      <c r="A227" s="164"/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</row>
    <row r="228" spans="1:22" ht="19.5">
      <c r="A228" s="164"/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</row>
    <row r="229" spans="1:22" ht="19.5">
      <c r="A229" s="164"/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</row>
    <row r="230" spans="1:22" ht="19.5">
      <c r="A230" s="164"/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</row>
    <row r="231" spans="1:22" ht="19.5">
      <c r="A231" s="164"/>
      <c r="B231" s="164"/>
      <c r="C231" s="164"/>
      <c r="D231" s="164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</row>
    <row r="232" spans="1:22" ht="19.5">
      <c r="A232" s="164"/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</row>
    <row r="233" spans="1:22" ht="19.5">
      <c r="A233" s="164"/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</row>
    <row r="234" spans="1:22" ht="19.5">
      <c r="A234" s="164"/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</row>
    <row r="235" spans="1:22" ht="19.5">
      <c r="A235" s="164"/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</row>
    <row r="236" spans="1:22" ht="19.5">
      <c r="A236" s="164"/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</row>
    <row r="237" spans="1:22" ht="19.5">
      <c r="A237" s="164"/>
      <c r="B237" s="164"/>
      <c r="C237" s="164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</row>
    <row r="238" spans="1:22" ht="19.5">
      <c r="A238" s="164"/>
      <c r="B238" s="164"/>
      <c r="C238" s="164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</row>
    <row r="239" spans="1:22" ht="19.5">
      <c r="A239" s="164"/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</row>
    <row r="240" spans="1:22" ht="19.5">
      <c r="A240" s="164"/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</row>
    <row r="241" spans="1:22" ht="19.5">
      <c r="A241" s="164"/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</row>
    <row r="242" spans="1:22" ht="19.5">
      <c r="A242" s="164"/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</row>
    <row r="243" spans="1:22" ht="19.5">
      <c r="A243" s="164"/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</row>
    <row r="244" spans="1:22" ht="19.5">
      <c r="A244" s="164"/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</row>
    <row r="245" spans="1:22" ht="19.5">
      <c r="A245" s="164"/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</row>
    <row r="246" spans="1:22" ht="19.5">
      <c r="A246" s="164"/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</row>
    <row r="247" spans="1:22" ht="19.5">
      <c r="A247" s="164"/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</row>
    <row r="248" spans="1:22" ht="19.5">
      <c r="A248" s="164"/>
      <c r="B248" s="164"/>
      <c r="C248" s="164"/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</row>
    <row r="249" spans="1:22" ht="19.5">
      <c r="A249" s="164"/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</row>
    <row r="250" spans="1:22" ht="19.5">
      <c r="A250" s="164"/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</row>
    <row r="251" spans="1:22" ht="19.5">
      <c r="A251" s="164"/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</row>
    <row r="252" spans="1:22" ht="19.5">
      <c r="A252" s="164"/>
      <c r="B252" s="164"/>
      <c r="C252" s="164"/>
      <c r="D252" s="164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</row>
    <row r="253" spans="1:22" ht="19.5">
      <c r="A253" s="164"/>
      <c r="B253" s="164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</row>
    <row r="254" spans="1:22" ht="19.5">
      <c r="A254" s="164"/>
      <c r="B254" s="164"/>
      <c r="C254" s="164"/>
      <c r="D254" s="164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</row>
    <row r="255" spans="1:22" ht="19.5">
      <c r="A255" s="164"/>
      <c r="B255" s="164"/>
      <c r="C255" s="164"/>
      <c r="D255" s="164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</row>
    <row r="256" spans="1:22" ht="19.5">
      <c r="A256" s="164"/>
      <c r="B256" s="164"/>
      <c r="C256" s="164"/>
      <c r="D256" s="164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</row>
    <row r="257" spans="1:22" ht="19.5">
      <c r="A257" s="164"/>
      <c r="B257" s="164"/>
      <c r="C257" s="164"/>
      <c r="D257" s="164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</row>
    <row r="258" spans="1:22" ht="19.5">
      <c r="A258" s="164"/>
      <c r="B258" s="164"/>
      <c r="C258" s="164"/>
      <c r="D258" s="164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</row>
    <row r="259" spans="1:22" ht="19.5">
      <c r="A259" s="164"/>
      <c r="B259" s="164"/>
      <c r="C259" s="164"/>
      <c r="D259" s="164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</row>
    <row r="260" spans="1:22" ht="19.5">
      <c r="A260" s="164"/>
      <c r="B260" s="164"/>
      <c r="C260" s="164"/>
      <c r="D260" s="164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</row>
    <row r="261" spans="1:22" ht="19.5">
      <c r="A261" s="164"/>
      <c r="B261" s="164"/>
      <c r="C261" s="164"/>
      <c r="D261" s="164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</row>
    <row r="262" spans="1:22" ht="19.5">
      <c r="A262" s="164"/>
      <c r="B262" s="164"/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</row>
    <row r="263" spans="1:22" ht="19.5">
      <c r="A263" s="164"/>
      <c r="B263" s="164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</row>
    <row r="264" spans="1:22" ht="19.5">
      <c r="A264" s="164"/>
      <c r="B264" s="164"/>
      <c r="C264" s="164"/>
      <c r="D264" s="164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</row>
    <row r="265" spans="1:22" ht="19.5">
      <c r="A265" s="164"/>
      <c r="B265" s="164"/>
      <c r="C265" s="164"/>
      <c r="D265" s="164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</row>
    <row r="266" spans="1:22" ht="19.5">
      <c r="A266" s="164"/>
      <c r="B266" s="164"/>
      <c r="C266" s="164"/>
      <c r="D266" s="164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</row>
    <row r="267" spans="1:22" ht="19.5">
      <c r="A267" s="164"/>
      <c r="B267" s="164"/>
      <c r="C267" s="164"/>
      <c r="D267" s="164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</row>
    <row r="268" spans="1:22" ht="19.5">
      <c r="A268" s="164"/>
      <c r="B268" s="164"/>
      <c r="C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</row>
    <row r="269" spans="1:22" ht="19.5">
      <c r="A269" s="164"/>
      <c r="B269" s="164"/>
      <c r="C269" s="164"/>
      <c r="D269" s="164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</row>
    <row r="270" spans="1:22" ht="19.5">
      <c r="A270" s="164"/>
      <c r="B270" s="164"/>
      <c r="C270" s="164"/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</row>
    <row r="271" spans="1:22" ht="19.5">
      <c r="A271" s="164"/>
      <c r="B271" s="164"/>
      <c r="C271" s="164"/>
      <c r="D271" s="164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</row>
    <row r="272" spans="1:22" ht="19.5">
      <c r="A272" s="164"/>
      <c r="B272" s="164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</row>
    <row r="273" spans="1:22" ht="19.5">
      <c r="A273" s="164"/>
      <c r="B273" s="164"/>
      <c r="C273" s="164"/>
      <c r="D273" s="164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</row>
    <row r="274" spans="1:22" ht="19.5">
      <c r="A274" s="164"/>
      <c r="B274" s="164"/>
      <c r="C274" s="164"/>
      <c r="D274" s="164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</row>
    <row r="275" spans="1:22" ht="19.5">
      <c r="A275" s="164"/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</row>
    <row r="276" spans="1:22" ht="19.5">
      <c r="A276" s="164"/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</row>
    <row r="277" spans="1:22" ht="19.5">
      <c r="A277" s="164"/>
      <c r="B277" s="164"/>
      <c r="C277" s="164"/>
      <c r="D277" s="164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</row>
    <row r="278" spans="1:22" ht="19.5">
      <c r="A278" s="164"/>
      <c r="B278" s="164"/>
      <c r="C278" s="164"/>
      <c r="D278" s="164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</row>
    <row r="279" spans="1:22" ht="19.5">
      <c r="A279" s="164"/>
      <c r="B279" s="164"/>
      <c r="C279" s="164"/>
      <c r="D279" s="164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</row>
    <row r="280" spans="1:22" ht="19.5">
      <c r="A280" s="164"/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</row>
    <row r="281" spans="1:22" ht="19.5">
      <c r="A281" s="164"/>
      <c r="B281" s="164"/>
      <c r="C281" s="164"/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</row>
    <row r="282" spans="1:22" ht="19.5">
      <c r="A282" s="164"/>
      <c r="B282" s="164"/>
      <c r="C282" s="164"/>
      <c r="D282" s="164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</row>
    <row r="283" spans="1:22" ht="19.5">
      <c r="A283" s="164"/>
      <c r="B283" s="164"/>
      <c r="C283" s="164"/>
      <c r="D283" s="164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</row>
    <row r="284" spans="1:22" ht="19.5">
      <c r="A284" s="164"/>
      <c r="B284" s="164"/>
      <c r="C284" s="164"/>
      <c r="D284" s="164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</row>
    <row r="285" spans="1:22" ht="19.5">
      <c r="A285" s="164"/>
      <c r="B285" s="164"/>
      <c r="C285" s="164"/>
      <c r="D285" s="164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</row>
    <row r="286" spans="1:22" ht="19.5">
      <c r="A286" s="164"/>
      <c r="B286" s="164"/>
      <c r="C286" s="164"/>
      <c r="D286" s="164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</row>
    <row r="287" spans="1:22" ht="19.5">
      <c r="A287" s="164"/>
      <c r="B287" s="164"/>
      <c r="C287" s="164"/>
      <c r="D287" s="164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</row>
    <row r="288" spans="1:22" ht="19.5">
      <c r="A288" s="164"/>
      <c r="B288" s="164"/>
      <c r="C288" s="164"/>
      <c r="D288" s="164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</row>
    <row r="289" spans="1:22" ht="19.5">
      <c r="A289" s="164"/>
      <c r="B289" s="164"/>
      <c r="C289" s="164"/>
      <c r="D289" s="164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</row>
    <row r="290" spans="1:22" ht="19.5">
      <c r="A290" s="164"/>
      <c r="B290" s="164"/>
      <c r="C290" s="164"/>
      <c r="D290" s="164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</row>
    <row r="291" spans="1:22" ht="19.5">
      <c r="A291" s="164"/>
      <c r="B291" s="164"/>
      <c r="C291" s="164"/>
      <c r="D291" s="164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</row>
    <row r="292" spans="1:22" ht="19.5">
      <c r="A292" s="164"/>
      <c r="B292" s="164"/>
      <c r="C292" s="164"/>
      <c r="D292" s="164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</row>
    <row r="293" spans="1:22" ht="19.5">
      <c r="A293" s="164"/>
      <c r="B293" s="164"/>
      <c r="C293" s="164"/>
      <c r="D293" s="164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</row>
    <row r="294" spans="1:22" ht="19.5">
      <c r="A294" s="164"/>
      <c r="B294" s="164"/>
      <c r="C294" s="164"/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</row>
    <row r="295" spans="1:22" ht="19.5">
      <c r="A295" s="164"/>
      <c r="B295" s="164"/>
      <c r="C295" s="164"/>
      <c r="D295" s="164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</row>
    <row r="296" spans="1:22" ht="19.5">
      <c r="A296" s="164"/>
      <c r="B296" s="164"/>
      <c r="C296" s="164"/>
      <c r="D296" s="164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</row>
    <row r="297" spans="1:22" ht="19.5">
      <c r="A297" s="164"/>
      <c r="B297" s="164"/>
      <c r="C297" s="164"/>
      <c r="D297" s="164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</row>
    <row r="298" spans="1:22" ht="19.5">
      <c r="A298" s="164"/>
      <c r="B298" s="164"/>
      <c r="C298" s="164"/>
      <c r="D298" s="164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</row>
    <row r="299" spans="1:22" ht="19.5">
      <c r="A299" s="164"/>
      <c r="B299" s="164"/>
      <c r="C299" s="164"/>
      <c r="D299" s="164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</row>
    <row r="300" spans="1:22" ht="19.5">
      <c r="A300" s="164"/>
      <c r="B300" s="164"/>
      <c r="C300" s="164"/>
      <c r="D300" s="164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</row>
    <row r="301" spans="1:22" ht="19.5">
      <c r="A301" s="164"/>
      <c r="B301" s="164"/>
      <c r="C301" s="164"/>
      <c r="D301" s="164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</row>
    <row r="302" spans="1:22" ht="19.5">
      <c r="A302" s="164"/>
      <c r="B302" s="164"/>
      <c r="C302" s="164"/>
      <c r="D302" s="164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</row>
    <row r="303" spans="1:22" ht="19.5">
      <c r="A303" s="164"/>
      <c r="B303" s="164"/>
      <c r="C303" s="164"/>
      <c r="D303" s="164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</row>
    <row r="304" spans="1:22" ht="19.5">
      <c r="A304" s="164"/>
      <c r="B304" s="164"/>
      <c r="C304" s="164"/>
      <c r="D304" s="164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</row>
    <row r="305" spans="1:22" ht="19.5">
      <c r="A305" s="164"/>
      <c r="B305" s="164"/>
      <c r="C305" s="164"/>
      <c r="D305" s="164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</row>
    <row r="306" spans="1:22" ht="19.5">
      <c r="A306" s="164"/>
      <c r="B306" s="164"/>
      <c r="C306" s="164"/>
      <c r="D306" s="164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</row>
    <row r="307" spans="1:22" ht="19.5">
      <c r="A307" s="164"/>
      <c r="B307" s="164"/>
      <c r="C307" s="164"/>
      <c r="D307" s="164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</row>
    <row r="308" spans="1:22" ht="19.5">
      <c r="A308" s="164"/>
      <c r="B308" s="164"/>
      <c r="C308" s="164"/>
      <c r="D308" s="164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</row>
    <row r="309" spans="1:22" ht="19.5">
      <c r="A309" s="164"/>
      <c r="B309" s="164"/>
      <c r="C309" s="164"/>
      <c r="D309" s="164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</row>
    <row r="310" spans="1:22" ht="19.5">
      <c r="A310" s="164"/>
      <c r="B310" s="164"/>
      <c r="C310" s="164"/>
      <c r="D310" s="164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</row>
    <row r="311" spans="1:22" ht="19.5">
      <c r="A311" s="164"/>
      <c r="B311" s="164"/>
      <c r="C311" s="164"/>
      <c r="D311" s="164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</row>
    <row r="312" spans="1:22" ht="19.5">
      <c r="A312" s="164"/>
      <c r="B312" s="164"/>
      <c r="C312" s="164"/>
      <c r="D312" s="164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</row>
    <row r="313" spans="1:22" ht="19.5">
      <c r="A313" s="164"/>
      <c r="B313" s="164"/>
      <c r="C313" s="164"/>
      <c r="D313" s="164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</row>
    <row r="314" spans="1:22" ht="19.5">
      <c r="A314" s="164"/>
      <c r="B314" s="164"/>
      <c r="C314" s="164"/>
      <c r="D314" s="164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</row>
    <row r="315" spans="1:22" ht="19.5">
      <c r="A315" s="164"/>
      <c r="B315" s="164"/>
      <c r="C315" s="164"/>
      <c r="D315" s="164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</row>
    <row r="316" spans="1:22" ht="19.5">
      <c r="A316" s="164"/>
      <c r="B316" s="164"/>
      <c r="C316" s="164"/>
      <c r="D316" s="164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</row>
    <row r="317" spans="1:22" ht="19.5">
      <c r="A317" s="164"/>
      <c r="B317" s="164"/>
      <c r="C317" s="164"/>
      <c r="D317" s="164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</row>
    <row r="318" spans="1:22" ht="19.5">
      <c r="A318" s="164"/>
      <c r="B318" s="164"/>
      <c r="C318" s="164"/>
      <c r="D318" s="164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</row>
    <row r="319" spans="1:22" ht="19.5">
      <c r="A319" s="164"/>
      <c r="B319" s="164"/>
      <c r="C319" s="164"/>
      <c r="D319" s="164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</row>
    <row r="320" spans="1:22" ht="19.5">
      <c r="A320" s="164"/>
      <c r="B320" s="164"/>
      <c r="C320" s="164"/>
      <c r="D320" s="164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</row>
    <row r="321" spans="1:22" ht="19.5">
      <c r="A321" s="164"/>
      <c r="B321" s="164"/>
      <c r="C321" s="164"/>
      <c r="D321" s="164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</row>
    <row r="322" spans="1:22" ht="19.5">
      <c r="A322" s="164"/>
      <c r="B322" s="164"/>
      <c r="C322" s="164"/>
      <c r="D322" s="164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</row>
    <row r="323" spans="1:22" ht="19.5">
      <c r="A323" s="164"/>
      <c r="B323" s="164"/>
      <c r="C323" s="164"/>
      <c r="D323" s="164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</row>
    <row r="324" spans="1:22" ht="19.5">
      <c r="A324" s="164"/>
      <c r="B324" s="164"/>
      <c r="C324" s="164"/>
      <c r="D324" s="164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</row>
    <row r="325" spans="1:22" ht="19.5">
      <c r="A325" s="164"/>
      <c r="B325" s="164"/>
      <c r="C325" s="164"/>
      <c r="D325" s="164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</row>
    <row r="326" spans="1:22" ht="19.5">
      <c r="A326" s="164"/>
      <c r="B326" s="164"/>
      <c r="C326" s="164"/>
      <c r="D326" s="164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</row>
    <row r="327" spans="1:22" ht="19.5">
      <c r="A327" s="164"/>
      <c r="B327" s="164"/>
      <c r="C327" s="164"/>
      <c r="D327" s="164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</row>
    <row r="328" spans="1:22" ht="19.5">
      <c r="A328" s="164"/>
      <c r="B328" s="164"/>
      <c r="C328" s="164"/>
      <c r="D328" s="164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</row>
    <row r="329" spans="1:22" ht="19.5">
      <c r="A329" s="164"/>
      <c r="B329" s="164"/>
      <c r="C329" s="164"/>
      <c r="D329" s="164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</row>
    <row r="330" spans="1:22" ht="19.5">
      <c r="A330" s="164"/>
      <c r="B330" s="164"/>
      <c r="C330" s="164"/>
      <c r="D330" s="164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</row>
    <row r="331" spans="1:22" ht="19.5">
      <c r="A331" s="164"/>
      <c r="B331" s="164"/>
      <c r="C331" s="164"/>
      <c r="D331" s="164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</row>
    <row r="332" spans="1:22" ht="19.5">
      <c r="A332" s="164"/>
      <c r="B332" s="164"/>
      <c r="C332" s="164"/>
      <c r="D332" s="164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</row>
    <row r="333" spans="1:22" ht="19.5">
      <c r="A333" s="164"/>
      <c r="B333" s="164"/>
      <c r="C333" s="164"/>
      <c r="D333" s="164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</row>
    <row r="334" spans="1:22" ht="19.5">
      <c r="A334" s="164"/>
      <c r="B334" s="164"/>
      <c r="C334" s="164"/>
      <c r="D334" s="164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</row>
    <row r="335" spans="1:22" ht="19.5">
      <c r="A335" s="164"/>
      <c r="B335" s="164"/>
      <c r="C335" s="164"/>
      <c r="D335" s="164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</row>
    <row r="336" spans="1:22" ht="19.5">
      <c r="A336" s="164"/>
      <c r="B336" s="164"/>
      <c r="C336" s="164"/>
      <c r="D336" s="164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</row>
    <row r="337" spans="1:22" ht="19.5">
      <c r="A337" s="164"/>
      <c r="B337" s="164"/>
      <c r="C337" s="164"/>
      <c r="D337" s="164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</row>
    <row r="338" spans="1:22" ht="19.5">
      <c r="A338" s="164"/>
      <c r="B338" s="164"/>
      <c r="C338" s="164"/>
      <c r="D338" s="164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</row>
    <row r="339" spans="1:22" ht="19.5">
      <c r="A339" s="164"/>
      <c r="B339" s="164"/>
      <c r="C339" s="164"/>
      <c r="D339" s="164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</row>
    <row r="340" spans="1:22" ht="19.5">
      <c r="A340" s="164"/>
      <c r="B340" s="164"/>
      <c r="C340" s="164"/>
      <c r="D340" s="164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</row>
    <row r="341" spans="1:22" ht="19.5">
      <c r="A341" s="164"/>
      <c r="B341" s="164"/>
      <c r="C341" s="164"/>
      <c r="D341" s="164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</row>
    <row r="342" spans="1:22" ht="19.5">
      <c r="A342" s="164"/>
      <c r="B342" s="164"/>
      <c r="C342" s="164"/>
      <c r="D342" s="164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</row>
    <row r="343" spans="1:22" ht="19.5">
      <c r="A343" s="164"/>
      <c r="B343" s="164"/>
      <c r="C343" s="164"/>
      <c r="D343" s="164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</row>
    <row r="344" spans="1:22" ht="19.5">
      <c r="A344" s="164"/>
      <c r="B344" s="164"/>
      <c r="C344" s="164"/>
      <c r="D344" s="164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</row>
    <row r="345" spans="1:22" ht="19.5">
      <c r="A345" s="164"/>
      <c r="B345" s="164"/>
      <c r="C345" s="164"/>
      <c r="D345" s="164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</row>
    <row r="346" spans="1:22" ht="19.5">
      <c r="A346" s="164"/>
      <c r="B346" s="164"/>
      <c r="C346" s="164"/>
      <c r="D346" s="164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</row>
    <row r="347" spans="1:22" ht="19.5">
      <c r="A347" s="164"/>
      <c r="B347" s="164"/>
      <c r="C347" s="164"/>
      <c r="D347" s="164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</row>
    <row r="348" spans="1:22" ht="19.5">
      <c r="A348" s="164"/>
      <c r="B348" s="164"/>
      <c r="C348" s="164"/>
      <c r="D348" s="164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</row>
    <row r="349" spans="1:22" ht="19.5">
      <c r="A349" s="164"/>
      <c r="B349" s="164"/>
      <c r="C349" s="164"/>
      <c r="D349" s="164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</row>
    <row r="350" spans="1:22" ht="19.5">
      <c r="A350" s="164"/>
      <c r="B350" s="164"/>
      <c r="C350" s="164"/>
      <c r="D350" s="164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</row>
    <row r="351" spans="1:22" ht="19.5">
      <c r="A351" s="164"/>
      <c r="B351" s="164"/>
      <c r="C351" s="164"/>
      <c r="D351" s="164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</row>
    <row r="352" spans="1:22" ht="19.5">
      <c r="A352" s="164"/>
      <c r="B352" s="164"/>
      <c r="C352" s="164"/>
      <c r="D352" s="164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</row>
    <row r="353" spans="1:22" ht="19.5">
      <c r="A353" s="164"/>
      <c r="B353" s="164"/>
      <c r="C353" s="164"/>
      <c r="D353" s="164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</row>
    <row r="354" spans="1:22" ht="19.5">
      <c r="A354" s="164"/>
      <c r="B354" s="164"/>
      <c r="C354" s="164"/>
      <c r="D354" s="164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</row>
    <row r="355" spans="1:22" ht="19.5">
      <c r="A355" s="164"/>
      <c r="B355" s="164"/>
      <c r="C355" s="164"/>
      <c r="D355" s="164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</row>
    <row r="356" spans="1:22" ht="19.5">
      <c r="A356" s="164"/>
      <c r="B356" s="164"/>
      <c r="C356" s="164"/>
      <c r="D356" s="164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</row>
    <row r="357" spans="1:22" ht="19.5">
      <c r="A357" s="164"/>
      <c r="B357" s="164"/>
      <c r="C357" s="164"/>
      <c r="D357" s="164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</row>
    <row r="358" spans="1:22" ht="19.5">
      <c r="A358" s="164"/>
      <c r="B358" s="164"/>
      <c r="C358" s="164"/>
      <c r="D358" s="164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</row>
    <row r="359" spans="1:22" ht="19.5">
      <c r="A359" s="164"/>
      <c r="B359" s="164"/>
      <c r="C359" s="164"/>
      <c r="D359" s="164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</row>
    <row r="360" spans="1:22" ht="19.5">
      <c r="A360" s="164"/>
      <c r="B360" s="164"/>
      <c r="C360" s="164"/>
      <c r="D360" s="164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</row>
    <row r="361" spans="1:22" ht="19.5">
      <c r="A361" s="164"/>
      <c r="B361" s="164"/>
      <c r="C361" s="164"/>
      <c r="D361" s="164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</row>
    <row r="362" spans="1:22" ht="19.5">
      <c r="A362" s="164"/>
      <c r="B362" s="164"/>
      <c r="C362" s="164"/>
      <c r="D362" s="164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</row>
    <row r="363" spans="1:22" ht="19.5">
      <c r="A363" s="164"/>
      <c r="B363" s="164"/>
      <c r="C363" s="164"/>
      <c r="D363" s="164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</row>
    <row r="364" spans="1:22" ht="19.5">
      <c r="A364" s="164"/>
      <c r="B364" s="164"/>
      <c r="C364" s="164"/>
      <c r="D364" s="164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</row>
    <row r="365" spans="1:22" ht="19.5">
      <c r="A365" s="164"/>
      <c r="B365" s="164"/>
      <c r="C365" s="164"/>
      <c r="D365" s="164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</row>
    <row r="366" spans="1:22" ht="19.5">
      <c r="A366" s="164"/>
      <c r="B366" s="164"/>
      <c r="C366" s="164"/>
      <c r="D366" s="164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</row>
    <row r="367" spans="1:22" ht="19.5">
      <c r="A367" s="164"/>
      <c r="B367" s="164"/>
      <c r="C367" s="164"/>
      <c r="D367" s="164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</row>
    <row r="368" spans="1:22" ht="19.5">
      <c r="A368" s="164"/>
      <c r="B368" s="164"/>
      <c r="C368" s="164"/>
      <c r="D368" s="164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</row>
    <row r="369" spans="1:22" ht="19.5">
      <c r="A369" s="164"/>
      <c r="B369" s="164"/>
      <c r="C369" s="164"/>
      <c r="D369" s="164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</row>
    <row r="370" spans="1:22" ht="19.5">
      <c r="A370" s="164"/>
      <c r="B370" s="164"/>
      <c r="C370" s="164"/>
      <c r="D370" s="164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</row>
    <row r="371" spans="1:22" ht="19.5">
      <c r="A371" s="164"/>
      <c r="B371" s="164"/>
      <c r="C371" s="164"/>
      <c r="D371" s="164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</row>
    <row r="372" spans="1:22" ht="19.5">
      <c r="A372" s="164"/>
      <c r="B372" s="164"/>
      <c r="C372" s="164"/>
      <c r="D372" s="164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</row>
    <row r="373" spans="1:22" ht="19.5">
      <c r="A373" s="164"/>
      <c r="B373" s="164"/>
      <c r="C373" s="164"/>
      <c r="D373" s="164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</row>
    <row r="374" spans="1:22" ht="19.5">
      <c r="A374" s="164"/>
      <c r="B374" s="164"/>
      <c r="C374" s="164"/>
      <c r="D374" s="164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</row>
    <row r="375" spans="1:22" ht="19.5">
      <c r="A375" s="164"/>
      <c r="B375" s="164"/>
      <c r="C375" s="164"/>
      <c r="D375" s="164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</row>
    <row r="376" spans="1:22" ht="19.5">
      <c r="A376" s="164"/>
      <c r="B376" s="164"/>
      <c r="C376" s="164"/>
      <c r="D376" s="164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</row>
    <row r="377" spans="1:22" ht="19.5">
      <c r="A377" s="164"/>
      <c r="B377" s="164"/>
      <c r="C377" s="164"/>
      <c r="D377" s="164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</row>
    <row r="378" spans="1:22" ht="19.5">
      <c r="A378" s="164"/>
      <c r="B378" s="164"/>
      <c r="C378" s="164"/>
      <c r="D378" s="164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</row>
    <row r="379" spans="1:22" ht="19.5">
      <c r="A379" s="164"/>
      <c r="B379" s="164"/>
      <c r="C379" s="164"/>
      <c r="D379" s="164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  <c r="T379" s="164"/>
      <c r="U379" s="164"/>
      <c r="V379" s="164"/>
    </row>
    <row r="380" spans="1:22" ht="19.5">
      <c r="A380" s="164"/>
      <c r="B380" s="164"/>
      <c r="C380" s="164"/>
      <c r="D380" s="164"/>
      <c r="E380" s="164"/>
      <c r="F380" s="164"/>
      <c r="G380" s="164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  <c r="T380" s="164"/>
      <c r="U380" s="164"/>
      <c r="V380" s="164"/>
    </row>
    <row r="381" spans="1:22" ht="19.5">
      <c r="A381" s="164"/>
      <c r="B381" s="164"/>
      <c r="C381" s="164"/>
      <c r="D381" s="164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  <c r="T381" s="164"/>
      <c r="U381" s="164"/>
      <c r="V381" s="164"/>
    </row>
    <row r="382" spans="1:22" ht="19.5">
      <c r="A382" s="164"/>
      <c r="B382" s="164"/>
      <c r="C382" s="164"/>
      <c r="D382" s="164"/>
      <c r="E382" s="164"/>
      <c r="F382" s="164"/>
      <c r="G382" s="164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  <c r="T382" s="164"/>
      <c r="U382" s="164"/>
      <c r="V382" s="164"/>
    </row>
    <row r="383" spans="1:22" ht="19.5">
      <c r="A383" s="164"/>
      <c r="B383" s="164"/>
      <c r="C383" s="164"/>
      <c r="D383" s="164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  <c r="T383" s="164"/>
      <c r="U383" s="164"/>
      <c r="V383" s="164"/>
    </row>
    <row r="384" spans="1:22" ht="19.5">
      <c r="A384" s="164"/>
      <c r="B384" s="164"/>
      <c r="C384" s="164"/>
      <c r="D384" s="164"/>
      <c r="E384" s="164"/>
      <c r="F384" s="164"/>
      <c r="G384" s="164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  <c r="T384" s="164"/>
      <c r="U384" s="164"/>
      <c r="V384" s="164"/>
    </row>
    <row r="385" spans="1:22" ht="19.5">
      <c r="A385" s="164"/>
      <c r="B385" s="164"/>
      <c r="C385" s="164"/>
      <c r="D385" s="164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  <c r="T385" s="164"/>
      <c r="U385" s="164"/>
      <c r="V385" s="164"/>
    </row>
    <row r="386" spans="1:22" ht="19.5">
      <c r="A386" s="164"/>
      <c r="B386" s="164"/>
      <c r="C386" s="164"/>
      <c r="D386" s="164"/>
      <c r="E386" s="164"/>
      <c r="F386" s="164"/>
      <c r="G386" s="164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  <c r="T386" s="164"/>
      <c r="U386" s="164"/>
      <c r="V386" s="164"/>
    </row>
    <row r="387" spans="1:22" ht="19.5">
      <c r="A387" s="164"/>
      <c r="B387" s="164"/>
      <c r="C387" s="164"/>
      <c r="D387" s="164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  <c r="T387" s="164"/>
      <c r="U387" s="164"/>
      <c r="V387" s="164"/>
    </row>
    <row r="388" spans="1:22" ht="19.5">
      <c r="A388" s="164"/>
      <c r="B388" s="164"/>
      <c r="C388" s="164"/>
      <c r="D388" s="164"/>
      <c r="E388" s="164"/>
      <c r="F388" s="164"/>
      <c r="G388" s="164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  <c r="T388" s="164"/>
      <c r="U388" s="164"/>
      <c r="V388" s="164"/>
    </row>
    <row r="389" spans="1:22" ht="19.5">
      <c r="A389" s="164"/>
      <c r="B389" s="164"/>
      <c r="C389" s="164"/>
      <c r="D389" s="164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  <c r="T389" s="164"/>
      <c r="U389" s="164"/>
      <c r="V389" s="164"/>
    </row>
    <row r="390" spans="1:22" ht="19.5">
      <c r="A390" s="164"/>
      <c r="B390" s="164"/>
      <c r="C390" s="164"/>
      <c r="D390" s="164"/>
      <c r="E390" s="164"/>
      <c r="F390" s="164"/>
      <c r="G390" s="164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  <c r="T390" s="164"/>
      <c r="U390" s="164"/>
      <c r="V390" s="164"/>
    </row>
    <row r="391" spans="1:22" ht="19.5">
      <c r="A391" s="164"/>
      <c r="B391" s="164"/>
      <c r="C391" s="164"/>
      <c r="D391" s="164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  <c r="T391" s="164"/>
      <c r="U391" s="164"/>
      <c r="V391" s="164"/>
    </row>
    <row r="392" spans="1:22" ht="19.5">
      <c r="A392" s="164"/>
      <c r="B392" s="164"/>
      <c r="C392" s="164"/>
      <c r="D392" s="164"/>
      <c r="E392" s="164"/>
      <c r="F392" s="164"/>
      <c r="G392" s="164"/>
      <c r="H392" s="164"/>
      <c r="S392" s="164"/>
      <c r="T392" s="164"/>
      <c r="U392" s="164"/>
      <c r="V392" s="164"/>
    </row>
  </sheetData>
  <mergeCells count="61">
    <mergeCell ref="E61:K61"/>
    <mergeCell ref="M61:P61"/>
    <mergeCell ref="E56:K56"/>
    <mergeCell ref="M56:P56"/>
    <mergeCell ref="E58:K58"/>
    <mergeCell ref="M58:P58"/>
    <mergeCell ref="R56:T56"/>
    <mergeCell ref="E57:K57"/>
    <mergeCell ref="M57:P57"/>
    <mergeCell ref="A54:K54"/>
    <mergeCell ref="M54:W54"/>
    <mergeCell ref="U56:W56"/>
    <mergeCell ref="U46:W46"/>
    <mergeCell ref="U47:W47"/>
    <mergeCell ref="U48:W48"/>
    <mergeCell ref="U39:W39"/>
    <mergeCell ref="U40:V40"/>
    <mergeCell ref="D40:G40"/>
    <mergeCell ref="H40:K40"/>
    <mergeCell ref="L40:O40"/>
    <mergeCell ref="Q40:T40"/>
    <mergeCell ref="U17:V17"/>
    <mergeCell ref="D38:G38"/>
    <mergeCell ref="H38:K38"/>
    <mergeCell ref="L38:P38"/>
    <mergeCell ref="Q38:T38"/>
    <mergeCell ref="D14:G14"/>
    <mergeCell ref="H14:K14"/>
    <mergeCell ref="L14:O14"/>
    <mergeCell ref="Q14:T14"/>
    <mergeCell ref="L12:O12"/>
    <mergeCell ref="Q12:T12"/>
    <mergeCell ref="L13:O13"/>
    <mergeCell ref="Q13:T13"/>
    <mergeCell ref="A9:C9"/>
    <mergeCell ref="U9:W9"/>
    <mergeCell ref="A10:C10"/>
    <mergeCell ref="D10:G10"/>
    <mergeCell ref="H10:K10"/>
    <mergeCell ref="L10:O10"/>
    <mergeCell ref="Q10:T10"/>
    <mergeCell ref="U10:W10"/>
    <mergeCell ref="D9:T9"/>
    <mergeCell ref="D6:G6"/>
    <mergeCell ref="H6:K6"/>
    <mergeCell ref="L6:O6"/>
    <mergeCell ref="Q6:T6"/>
    <mergeCell ref="H5:K5"/>
    <mergeCell ref="L5:O5"/>
    <mergeCell ref="Q5:T5"/>
    <mergeCell ref="U5:W8"/>
    <mergeCell ref="A1:C8"/>
    <mergeCell ref="D1:T1"/>
    <mergeCell ref="U1:W4"/>
    <mergeCell ref="D2:T2"/>
    <mergeCell ref="D3:T3"/>
    <mergeCell ref="D4:G4"/>
    <mergeCell ref="H4:K4"/>
    <mergeCell ref="L4:O4"/>
    <mergeCell ref="Q4:T4"/>
    <mergeCell ref="D5:G5"/>
  </mergeCells>
  <dataValidations count="8">
    <dataValidation type="whole" operator="equal" allowBlank="1" showInputMessage="1" showErrorMessage="1" sqref="G11">
      <formula1>SUM(D11:F11)</formula1>
    </dataValidation>
    <dataValidation type="whole" operator="equal" allowBlank="1" showInputMessage="1" showErrorMessage="1" sqref="K42:K43 O16 O42:O43 T16 G16 K16 O25:O27 G25:G27 K25:K27 O31:O32 G31:G32 K31:K32 O36:O37 G42:G43 G36:G37 K36:K37">
      <formula1>SUM(H42:J42)</formula1>
    </dataValidation>
    <dataValidation type="whole" operator="equal" allowBlank="1" showInputMessage="1" showErrorMessage="1" sqref="O17 T17 G17 K17">
      <formula1>SUM(L17:N17)</formula1>
    </dataValidation>
    <dataValidation type="whole" operator="equal" allowBlank="1" showInputMessage="1" showErrorMessage="1" sqref="P16">
      <formula1>ROUND(O16-T16,2)/T16*100</formula1>
    </dataValidation>
    <dataValidation type="whole" operator="equal" allowBlank="1" showInputMessage="1" showErrorMessage="1" sqref="D30:O30">
      <formula1>SUM(D31:D32)</formula1>
    </dataValidation>
    <dataValidation type="whole" operator="equal" allowBlank="1" showInputMessage="1" showErrorMessage="1" sqref="K45 O45 O21 T21 G45 G21 K21">
      <formula1>SUM(H45:J45)</formula1>
    </dataValidation>
    <dataValidation type="whole" operator="equal" allowBlank="1" showInputMessage="1" showErrorMessage="1" sqref="T22 O24 O22 G22:G24 K22:K24">
      <formula1>SUM(Q22:S22)</formula1>
    </dataValidation>
    <dataValidation type="whole" operator="equal" allowBlank="1" showInputMessage="1" showErrorMessage="1" sqref="L42:N43">
      <formula1>H42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2005-01-26T06:33:41Z</cp:lastPrinted>
  <dcterms:created xsi:type="dcterms:W3CDTF">2004-05-24T05:59:45Z</dcterms:created>
  <dcterms:modified xsi:type="dcterms:W3CDTF">2005-01-26T06:36:17Z</dcterms:modified>
  <cp:category/>
  <cp:version/>
  <cp:contentType/>
  <cp:contentStatus/>
</cp:coreProperties>
</file>