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<sst xmlns="http://schemas.openxmlformats.org/spreadsheetml/2006/main" count="165" uniqueCount="120">
  <si>
    <t>BARLEY / IBHALI</t>
  </si>
  <si>
    <t>SMI-052004</t>
  </si>
  <si>
    <t xml:space="preserve">March 2004 </t>
  </si>
  <si>
    <t xml:space="preserve">April 2004 </t>
  </si>
  <si>
    <t>Progressive/Okuqhubekayo</t>
  </si>
  <si>
    <t>October 2003 - April 2004</t>
  </si>
  <si>
    <t>October 2002 - April 2003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</si>
  <si>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</si>
  <si>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</si>
  <si>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</si>
  <si>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</si>
  <si>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</si>
  <si>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</si>
  <si>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</si>
  <si>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</si>
  <si>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</si>
  <si>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</si>
  <si>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</si>
  <si>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</si>
  <si>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</si>
  <si>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</si>
  <si>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</si>
  <si>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</si>
  <si>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</si>
  <si>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</si>
  <si>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</si>
  <si>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</si>
  <si>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</si>
  <si>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</si>
  <si>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</si>
  <si>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</si>
  <si>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</si>
  <si>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</si>
  <si>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</si>
  <si>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</si>
  <si>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</si>
  <si>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</si>
  <si>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</si>
  <si>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</si>
  <si>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</si>
  <si>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</si>
  <si>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</si>
  <si>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</si>
  <si>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</si>
  <si>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</si>
  <si>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</si>
  <si>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</si>
  <si>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</si>
  <si>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</si>
  <si>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</si>
  <si>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</si>
  <si>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</si>
  <si>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</si>
  <si>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</si>
  <si>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</si>
  <si>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</si>
  <si>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</si>
  <si>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</si>
  <si>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</si>
  <si>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</si>
  <si>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</si>
  <si>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</si>
  <si>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</si>
  <si>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</si>
  <si>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</si>
  <si>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</si>
  <si>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</si>
  <si>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</si>
  <si>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</si>
  <si>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</si>
  <si>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</si>
  <si>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</si>
  <si>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</si>
  <si>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</si>
  <si>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</si>
  <si>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</si>
  <si>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</si>
  <si>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</si>
  <si>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</si>
  <si>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</si>
  <si>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</si>
  <si>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</si>
  <si>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</si>
  <si>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</si>
  <si>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</si>
  <si>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</si>
  <si>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</si>
  <si>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 xml:space="preserve">The surplus/deficit figures are partly due to barley dispatched for human consumption but utilised as </t>
  </si>
  <si>
    <t>feed barley.</t>
  </si>
  <si>
    <t xml:space="preserve">             Izibalo ezingaphezulu/ezingaphansi ngakolunye uhlangothi zingenxa kabhali othunyelwe ukuba usetshenziswe njengokudla 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</si>
  <si>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</si>
  <si>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</si>
  <si>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</si>
  <si>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</si>
  <si>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</si>
  <si>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</si>
  <si>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</si>
  <si>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</si>
  <si>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</si>
  <si>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</si>
  <si>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</si>
  <si>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</si>
  <si>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>237 812</t>
  </si>
  <si>
    <t xml:space="preserve"> kwabantu kodwa wasetshenziselwa ukuba ukudla kwemfuyo.</t>
  </si>
  <si>
    <t>KuMashi 2004</t>
  </si>
  <si>
    <t>Ku-Aphreli 2004</t>
  </si>
  <si>
    <t>Ku-Okthoba 2003 - Ku-Aphreli 2004</t>
  </si>
  <si>
    <t>Ku-Okthoba 2002 - Ku-Aphreli 2003</t>
  </si>
  <si>
    <t>Ku-Agosti 2003 (Ngesicelo semboni)</t>
  </si>
  <si>
    <t>KuSeptemba 2003</t>
  </si>
  <si>
    <t>ton/ithani</t>
  </si>
  <si>
    <t>1 March/KuMashi 2004</t>
  </si>
  <si>
    <t>1 April/Ku-Aphreli 2004</t>
  </si>
  <si>
    <t>1 October/Ku-Okthoba 2003</t>
  </si>
  <si>
    <t>1 October/Ku-Okthoba 2002</t>
  </si>
  <si>
    <t>26/05/2004</t>
  </si>
  <si>
    <t>2003/2004 Year (October - September) / Unyaka ka-2003/2004 (Ku-Okthoba - KuSeptemba) (2)</t>
  </si>
  <si>
    <t>31 March/KuMashi 2004</t>
  </si>
  <si>
    <t>30 April/Ku-Aphreli 2004</t>
  </si>
  <si>
    <t>30 April/Ku-Aphreli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</si>
</sst>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164" fontId="5" fillId="0" borderId="1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64" fontId="5" fillId="0" borderId="3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164" fontId="5" fillId="0" borderId="33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 quotePrefix="1">
      <alignment horizontal="left"/>
    </xf>
    <xf numFmtId="164" fontId="7" fillId="0" borderId="13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164" fontId="7" fillId="0" borderId="35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 quotePrefix="1">
      <alignment horizontal="left"/>
    </xf>
    <xf numFmtId="164" fontId="7" fillId="0" borderId="36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64" fontId="5" fillId="0" borderId="2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0" borderId="41" xfId="0" applyNumberFormat="1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7" fillId="0" borderId="42" xfId="0" applyNumberFormat="1" applyFont="1" applyFill="1" applyBorder="1" applyAlignment="1">
      <alignment/>
    </xf>
    <xf numFmtId="164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 horizontal="left"/>
    </xf>
    <xf numFmtId="164" fontId="7" fillId="0" borderId="43" xfId="0" applyNumberFormat="1" applyFont="1" applyFill="1" applyBorder="1" applyAlignment="1">
      <alignment/>
    </xf>
    <xf numFmtId="0" fontId="8" fillId="0" borderId="4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8" fillId="0" borderId="40" xfId="0" applyFont="1" applyFill="1" applyBorder="1" applyAlignment="1" quotePrefix="1">
      <alignment/>
    </xf>
    <xf numFmtId="0" fontId="8" fillId="0" borderId="27" xfId="0" applyFont="1" applyFill="1" applyBorder="1" applyAlignment="1">
      <alignment horizontal="left"/>
    </xf>
    <xf numFmtId="164" fontId="5" fillId="0" borderId="44" xfId="0" applyNumberFormat="1" applyFont="1" applyFill="1" applyBorder="1" applyAlignment="1">
      <alignment/>
    </xf>
    <xf numFmtId="164" fontId="5" fillId="0" borderId="45" xfId="0" applyNumberFormat="1" applyFont="1" applyFill="1" applyBorder="1" applyAlignment="1">
      <alignment/>
    </xf>
    <xf numFmtId="164" fontId="7" fillId="0" borderId="4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164" fontId="5" fillId="0" borderId="47" xfId="0" applyNumberFormat="1" applyFont="1" applyFill="1" applyBorder="1" applyAlignment="1">
      <alignment/>
    </xf>
    <xf numFmtId="164" fontId="5" fillId="0" borderId="48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0" fontId="8" fillId="0" borderId="3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9" xfId="0" applyFont="1" applyFill="1" applyBorder="1" applyAlignment="1" quotePrefix="1">
      <alignment horizontal="right"/>
    </xf>
    <xf numFmtId="0" fontId="8" fillId="0" borderId="29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164" fontId="7" fillId="0" borderId="10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164" fontId="5" fillId="0" borderId="28" xfId="0" applyNumberFormat="1" applyFont="1" applyFill="1" applyBorder="1" applyAlignment="1" quotePrefix="1">
      <alignment horizontal="center"/>
    </xf>
    <xf numFmtId="0" fontId="8" fillId="0" borderId="2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5" fillId="0" borderId="52" xfId="0" applyNumberFormat="1" applyFont="1" applyFill="1" applyBorder="1" applyAlignment="1" quotePrefix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7" fillId="0" borderId="5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64" fontId="5" fillId="0" borderId="52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5" fillId="0" borderId="34" xfId="0" applyNumberFormat="1" applyFont="1" applyFill="1" applyBorder="1" applyAlignment="1">
      <alignment/>
    </xf>
    <xf numFmtId="164" fontId="5" fillId="0" borderId="16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7" fillId="0" borderId="19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left"/>
    </xf>
    <xf numFmtId="164" fontId="5" fillId="0" borderId="12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 quotePrefix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5" fillId="0" borderId="48" xfId="0" applyNumberFormat="1" applyFont="1" applyFill="1" applyBorder="1" applyAlignment="1">
      <alignment horizontal="right"/>
    </xf>
    <xf numFmtId="0" fontId="3" fillId="0" borderId="53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64" fontId="7" fillId="0" borderId="55" xfId="0" applyNumberFormat="1" applyFont="1" applyFill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56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 quotePrefix="1">
      <alignment horizontal="center"/>
    </xf>
    <xf numFmtId="164" fontId="7" fillId="0" borderId="4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4" fontId="4" fillId="0" borderId="3" xfId="0" applyNumberFormat="1" applyFont="1" applyFill="1" applyBorder="1" applyAlignment="1" quotePrefix="1">
      <alignment horizontal="center"/>
    </xf>
    <xf numFmtId="164" fontId="7" fillId="0" borderId="58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164" fontId="5" fillId="0" borderId="6" xfId="0" applyNumberFormat="1" applyFont="1" applyFill="1" applyBorder="1" applyAlignment="1" quotePrefix="1">
      <alignment horizontal="center"/>
    </xf>
    <xf numFmtId="14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3" fillId="0" borderId="5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9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 quotePrefix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3" fillId="0" borderId="54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5" fillId="0" borderId="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21" xfId="0" applyNumberFormat="1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63</xdr:row>
      <xdr:rowOff>0</xdr:rowOff>
    </xdr:from>
    <xdr:to>
      <xdr:col>12</xdr:col>
      <xdr:colOff>619125</xdr:colOff>
      <xdr:row>63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257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63</xdr:row>
      <xdr:rowOff>0</xdr:rowOff>
    </xdr:from>
    <xdr:to>
      <xdr:col>10</xdr:col>
      <xdr:colOff>904875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630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2" sqref="D12:P14"/>
    </sheetView>
  </sheetViews>
  <sheetFormatPr defaultColWidth="9.140625" defaultRowHeight="12.75"/>
  <cols>
    <col min="1" max="1" width="8.421875" style="198" customWidth="1"/>
    <col min="2" max="2" width="2.8515625" style="198" customWidth="1"/>
    <col min="3" max="3" width="39.28125" style="198" customWidth="1"/>
    <col min="4" max="4" width="11.00390625" style="198" bestFit="1" customWidth="1"/>
    <col min="5" max="5" width="9.7109375" style="198" bestFit="1" customWidth="1"/>
    <col min="6" max="6" width="15.28125" style="198" bestFit="1" customWidth="1"/>
    <col min="7" max="7" width="12.57421875" style="198" customWidth="1"/>
    <col min="8" max="8" width="11.00390625" style="198" customWidth="1"/>
    <col min="9" max="10" width="15.421875" style="198" customWidth="1"/>
    <col min="11" max="11" width="13.57421875" style="198" customWidth="1"/>
    <col min="12" max="12" width="15.421875" style="198" customWidth="1"/>
    <col min="13" max="13" width="9.28125" style="198" bestFit="1" customWidth="1"/>
    <col min="14" max="14" width="15.28125" style="198" customWidth="1"/>
    <col min="15" max="15" width="12.57421875" style="198" customWidth="1"/>
    <col min="16" max="16" width="15.421875" style="198" customWidth="1"/>
    <col min="17" max="17" width="67.28125" style="198" customWidth="1"/>
    <col min="18" max="18" width="2.00390625" style="198" customWidth="1"/>
    <col min="19" max="19" width="1.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18"/>
      <c r="B1" s="219"/>
      <c r="C1" s="220"/>
      <c r="D1" s="227" t="s">
        <v>0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</v>
      </c>
      <c r="R1" s="230"/>
      <c r="S1" s="231"/>
      <c r="T1" s="1"/>
    </row>
    <row r="2" spans="1:20" s="2" customFormat="1" ht="21" customHeight="1">
      <c r="A2" s="221"/>
      <c r="B2" s="222"/>
      <c r="C2" s="223"/>
      <c r="D2" s="235" t="s">
        <v>82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  <c r="T2" s="1"/>
    </row>
    <row r="3" spans="1:20" s="2" customFormat="1" ht="21" customHeight="1" thickBot="1">
      <c r="A3" s="221"/>
      <c r="B3" s="222"/>
      <c r="C3" s="223"/>
      <c r="D3" s="237" t="s">
        <v>116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2"/>
      <c r="R3" s="233"/>
      <c r="S3" s="234"/>
      <c r="T3" s="1"/>
    </row>
    <row r="4" spans="1:166" s="5" customFormat="1" ht="21" customHeight="1">
      <c r="A4" s="221"/>
      <c r="B4" s="222"/>
      <c r="C4" s="223"/>
      <c r="D4" s="239" t="s">
        <v>2</v>
      </c>
      <c r="E4" s="240"/>
      <c r="F4" s="241"/>
      <c r="G4" s="239" t="s">
        <v>3</v>
      </c>
      <c r="H4" s="240"/>
      <c r="I4" s="241"/>
      <c r="J4" s="242" t="s">
        <v>4</v>
      </c>
      <c r="K4" s="243"/>
      <c r="L4" s="243"/>
      <c r="M4" s="3"/>
      <c r="N4" s="242" t="s">
        <v>4</v>
      </c>
      <c r="O4" s="243"/>
      <c r="P4" s="243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1"/>
      <c r="B5" s="222"/>
      <c r="C5" s="223"/>
      <c r="D5" s="217" t="s">
        <v>104</v>
      </c>
      <c r="E5" s="214"/>
      <c r="F5" s="215"/>
      <c r="G5" s="217" t="s">
        <v>105</v>
      </c>
      <c r="H5" s="214"/>
      <c r="I5" s="215"/>
      <c r="J5" s="216" t="s">
        <v>5</v>
      </c>
      <c r="K5" s="214"/>
      <c r="L5" s="215"/>
      <c r="M5" s="6"/>
      <c r="N5" s="216" t="s">
        <v>6</v>
      </c>
      <c r="O5" s="214"/>
      <c r="P5" s="215"/>
      <c r="Q5" s="206" t="s">
        <v>115</v>
      </c>
      <c r="R5" s="207"/>
      <c r="S5" s="20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1"/>
      <c r="B6" s="222"/>
      <c r="C6" s="223"/>
      <c r="D6" s="213"/>
      <c r="E6" s="244"/>
      <c r="F6" s="245"/>
      <c r="G6" s="213" t="s">
        <v>7</v>
      </c>
      <c r="H6" s="246"/>
      <c r="I6" s="244"/>
      <c r="J6" s="247" t="s">
        <v>106</v>
      </c>
      <c r="K6" s="248"/>
      <c r="L6" s="249"/>
      <c r="M6" s="8" t="s">
        <v>8</v>
      </c>
      <c r="N6" s="247" t="s">
        <v>107</v>
      </c>
      <c r="O6" s="248"/>
      <c r="P6" s="249"/>
      <c r="Q6" s="209"/>
      <c r="R6" s="207"/>
      <c r="S6" s="20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21"/>
      <c r="B7" s="222"/>
      <c r="C7" s="223"/>
      <c r="D7" s="10" t="s">
        <v>9</v>
      </c>
      <c r="E7" s="11" t="s">
        <v>10</v>
      </c>
      <c r="F7" s="12" t="s">
        <v>11</v>
      </c>
      <c r="G7" s="10" t="s">
        <v>9</v>
      </c>
      <c r="H7" s="11" t="s">
        <v>10</v>
      </c>
      <c r="I7" s="12" t="s">
        <v>11</v>
      </c>
      <c r="J7" s="10" t="s">
        <v>9</v>
      </c>
      <c r="K7" s="11" t="s">
        <v>10</v>
      </c>
      <c r="L7" s="12" t="s">
        <v>11</v>
      </c>
      <c r="M7" s="13" t="s">
        <v>12</v>
      </c>
      <c r="N7" s="10" t="s">
        <v>9</v>
      </c>
      <c r="O7" s="11" t="s">
        <v>10</v>
      </c>
      <c r="P7" s="12" t="s">
        <v>11</v>
      </c>
      <c r="Q7" s="209"/>
      <c r="R7" s="207"/>
      <c r="S7" s="20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24"/>
      <c r="B8" s="225"/>
      <c r="C8" s="226"/>
      <c r="D8" s="14" t="s">
        <v>13</v>
      </c>
      <c r="E8" s="15" t="s">
        <v>14</v>
      </c>
      <c r="F8" s="16" t="s">
        <v>15</v>
      </c>
      <c r="G8" s="14" t="s">
        <v>13</v>
      </c>
      <c r="H8" s="15" t="s">
        <v>14</v>
      </c>
      <c r="I8" s="16" t="s">
        <v>15</v>
      </c>
      <c r="J8" s="14" t="s">
        <v>13</v>
      </c>
      <c r="K8" s="15" t="s">
        <v>14</v>
      </c>
      <c r="L8" s="16" t="s">
        <v>15</v>
      </c>
      <c r="M8" s="17"/>
      <c r="N8" s="14" t="s">
        <v>13</v>
      </c>
      <c r="O8" s="15" t="s">
        <v>14</v>
      </c>
      <c r="P8" s="16" t="s">
        <v>15</v>
      </c>
      <c r="Q8" s="210"/>
      <c r="R8" s="211"/>
      <c r="S8" s="21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50" t="s">
        <v>16</v>
      </c>
      <c r="B9" s="251"/>
      <c r="C9" s="252"/>
      <c r="D9" s="253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0" t="s">
        <v>17</v>
      </c>
      <c r="R9" s="251"/>
      <c r="S9" s="25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55" t="s">
        <v>18</v>
      </c>
      <c r="B10" s="243"/>
      <c r="C10" s="243"/>
      <c r="D10" s="256" t="s">
        <v>111</v>
      </c>
      <c r="E10" s="257"/>
      <c r="F10" s="258"/>
      <c r="G10" s="259" t="s">
        <v>112</v>
      </c>
      <c r="H10" s="257"/>
      <c r="I10" s="257"/>
      <c r="J10" s="256" t="s">
        <v>113</v>
      </c>
      <c r="K10" s="260"/>
      <c r="L10" s="261"/>
      <c r="M10" s="18"/>
      <c r="N10" s="256" t="s">
        <v>114</v>
      </c>
      <c r="O10" s="260"/>
      <c r="P10" s="261"/>
      <c r="Q10" s="262" t="s">
        <v>19</v>
      </c>
      <c r="R10" s="262"/>
      <c r="S10" s="26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20</v>
      </c>
      <c r="B11" s="20"/>
      <c r="C11" s="20"/>
      <c r="D11" s="21">
        <v>256</v>
      </c>
      <c r="E11" s="22">
        <v>8.8</v>
      </c>
      <c r="F11" s="23">
        <f>SUM(D11:E11)</f>
        <v>264.8</v>
      </c>
      <c r="G11" s="22">
        <v>232.2</v>
      </c>
      <c r="H11" s="22">
        <v>8.3</v>
      </c>
      <c r="I11" s="201">
        <f>SUM(G11:H11)</f>
        <v>240.5</v>
      </c>
      <c r="J11" s="21">
        <v>75</v>
      </c>
      <c r="K11" s="22">
        <v>3.2</v>
      </c>
      <c r="L11" s="23">
        <f>SUM(J11:K11)</f>
        <v>78.2</v>
      </c>
      <c r="M11" s="202">
        <v>68.5</v>
      </c>
      <c r="N11" s="21">
        <v>42.5</v>
      </c>
      <c r="O11" s="22">
        <v>3.9</v>
      </c>
      <c r="P11" s="23">
        <f>SUM(N11:O11)</f>
        <v>46.4</v>
      </c>
      <c r="Q11" s="25"/>
      <c r="S11" s="26" t="s">
        <v>21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7"/>
      <c r="E12" s="27"/>
      <c r="F12" s="27"/>
      <c r="G12" s="27"/>
      <c r="H12" s="27"/>
      <c r="I12" s="27"/>
      <c r="J12" s="243" t="s">
        <v>4</v>
      </c>
      <c r="K12" s="243"/>
      <c r="L12" s="243"/>
      <c r="M12" s="28"/>
      <c r="N12" s="243" t="s">
        <v>4</v>
      </c>
      <c r="O12" s="243"/>
      <c r="P12" s="243"/>
      <c r="Q12" s="25"/>
      <c r="S12" s="26"/>
    </row>
    <row r="13" spans="1:19" s="9" customFormat="1" ht="21" customHeight="1">
      <c r="A13" s="19"/>
      <c r="B13" s="20"/>
      <c r="C13" s="20"/>
      <c r="D13" s="29"/>
      <c r="E13" s="29"/>
      <c r="F13" s="29"/>
      <c r="G13" s="29"/>
      <c r="H13" s="29"/>
      <c r="I13" s="29"/>
      <c r="J13" s="215" t="s">
        <v>5</v>
      </c>
      <c r="K13" s="214"/>
      <c r="L13" s="215"/>
      <c r="M13" s="30"/>
      <c r="N13" s="215" t="s">
        <v>6</v>
      </c>
      <c r="O13" s="214"/>
      <c r="P13" s="215"/>
      <c r="Q13" s="25"/>
      <c r="S13" s="26"/>
    </row>
    <row r="14" spans="1:166" s="5" customFormat="1" ht="21" customHeight="1" thickBot="1">
      <c r="A14" s="31"/>
      <c r="B14" s="4"/>
      <c r="C14" s="4"/>
      <c r="D14" s="244"/>
      <c r="E14" s="244"/>
      <c r="F14" s="244"/>
      <c r="G14" s="7"/>
      <c r="H14" s="7"/>
      <c r="I14" s="7"/>
      <c r="J14" s="249" t="s">
        <v>106</v>
      </c>
      <c r="K14" s="248"/>
      <c r="L14" s="249"/>
      <c r="M14" s="32"/>
      <c r="N14" s="249" t="s">
        <v>107</v>
      </c>
      <c r="O14" s="248"/>
      <c r="P14" s="249"/>
      <c r="Q14" s="30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22</v>
      </c>
      <c r="B15" s="35"/>
      <c r="C15" s="35"/>
      <c r="D15" s="36">
        <f>SUM(D16:D17)</f>
        <v>0.6</v>
      </c>
      <c r="E15" s="37">
        <f>SUM(E16:E17)</f>
        <v>0.2</v>
      </c>
      <c r="F15" s="38">
        <f>SUM(D15:E15)</f>
        <v>0.8</v>
      </c>
      <c r="G15" s="36">
        <f>SUM(G16:G17)</f>
        <v>0.7</v>
      </c>
      <c r="H15" s="37">
        <f>SUM(H16:H17)</f>
        <v>0.3</v>
      </c>
      <c r="I15" s="38">
        <f>SUM(G15:H15)</f>
        <v>1</v>
      </c>
      <c r="J15" s="39">
        <f>J16+J17</f>
        <v>296.9</v>
      </c>
      <c r="K15" s="27">
        <f>K16+K17</f>
        <v>10.4</v>
      </c>
      <c r="L15" s="40">
        <f>SUM(J15:K15)</f>
        <v>307.29999999999995</v>
      </c>
      <c r="M15" s="41" t="s">
        <v>23</v>
      </c>
      <c r="N15" s="39">
        <f>N16+N17</f>
        <v>287.1</v>
      </c>
      <c r="O15" s="27">
        <f>O16+O17</f>
        <v>13.5</v>
      </c>
      <c r="P15" s="40">
        <f>SUM(N15:O15)</f>
        <v>300.6</v>
      </c>
      <c r="Q15" s="25"/>
      <c r="R15" s="25"/>
      <c r="S15" s="26" t="s">
        <v>24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2" t="s">
        <v>90</v>
      </c>
      <c r="C16" s="43"/>
      <c r="D16" s="44">
        <v>0.6</v>
      </c>
      <c r="E16" s="45">
        <v>0.2</v>
      </c>
      <c r="F16" s="46">
        <f>SUM(D16:E16)</f>
        <v>0.8</v>
      </c>
      <c r="G16" s="44">
        <v>0.7</v>
      </c>
      <c r="H16" s="45">
        <v>0.3</v>
      </c>
      <c r="I16" s="46">
        <f>SUM(G16:H16)</f>
        <v>1</v>
      </c>
      <c r="J16" s="44">
        <v>227.4</v>
      </c>
      <c r="K16" s="45">
        <v>10.4</v>
      </c>
      <c r="L16" s="46">
        <f>SUM(J16:K16)</f>
        <v>237.8</v>
      </c>
      <c r="M16" s="47">
        <v>32.9</v>
      </c>
      <c r="N16" s="44">
        <v>165.4</v>
      </c>
      <c r="O16" s="45">
        <v>13.5</v>
      </c>
      <c r="P16" s="46">
        <f>SUM(N16:O16)</f>
        <v>178.9</v>
      </c>
      <c r="Q16" s="48"/>
      <c r="R16" s="49" t="s">
        <v>91</v>
      </c>
      <c r="S16" s="50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51" t="s">
        <v>25</v>
      </c>
      <c r="C17" s="52"/>
      <c r="D17" s="53">
        <v>0</v>
      </c>
      <c r="E17" s="55">
        <v>0</v>
      </c>
      <c r="F17" s="56">
        <f>SUM(D17:E17)</f>
        <v>0</v>
      </c>
      <c r="G17" s="53">
        <v>0</v>
      </c>
      <c r="H17" s="55">
        <v>0</v>
      </c>
      <c r="I17" s="56">
        <f>SUM(G17:H17)</f>
        <v>0</v>
      </c>
      <c r="J17" s="53">
        <v>69.5</v>
      </c>
      <c r="K17" s="55">
        <v>0</v>
      </c>
      <c r="L17" s="56">
        <f>SUM(J17:K17)</f>
        <v>69.5</v>
      </c>
      <c r="M17" s="57" t="s">
        <v>23</v>
      </c>
      <c r="N17" s="53">
        <v>121.7</v>
      </c>
      <c r="O17" s="55">
        <v>0</v>
      </c>
      <c r="P17" s="56">
        <f>SUM(N17:O17)</f>
        <v>121.7</v>
      </c>
      <c r="Q17" s="58"/>
      <c r="R17" s="59" t="s">
        <v>26</v>
      </c>
      <c r="S17" s="50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2"/>
      <c r="O18" s="62"/>
      <c r="P18" s="62"/>
      <c r="Q18" s="63"/>
      <c r="R18" s="63"/>
      <c r="S18" s="5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27</v>
      </c>
      <c r="B19" s="64"/>
      <c r="C19" s="35"/>
      <c r="D19" s="65">
        <f>SUM(D21:D25)</f>
        <v>24.200000000000003</v>
      </c>
      <c r="E19" s="66">
        <f>SUM(E21:E25)</f>
        <v>1</v>
      </c>
      <c r="F19" s="67">
        <f>SUM(D19:E19)</f>
        <v>25.200000000000003</v>
      </c>
      <c r="G19" s="65">
        <f>SUM(G21:G25)</f>
        <v>17.8</v>
      </c>
      <c r="H19" s="66">
        <f>SUM(H21:H25)</f>
        <v>1.4</v>
      </c>
      <c r="I19" s="67">
        <f aca="true" t="shared" si="0" ref="I19:I25">SUM(G19:H19)</f>
        <v>19.2</v>
      </c>
      <c r="J19" s="65">
        <f>SUM(J21:J25)</f>
        <v>155.2</v>
      </c>
      <c r="K19" s="66">
        <f>SUM(K21:K25)</f>
        <v>7.1</v>
      </c>
      <c r="L19" s="67">
        <f aca="true" t="shared" si="1" ref="L19:L25">SUM(J19:K19)</f>
        <v>162.29999999999998</v>
      </c>
      <c r="M19" s="24">
        <v>-2.9</v>
      </c>
      <c r="N19" s="65">
        <f>SUM(N21:N25)</f>
        <v>155.4</v>
      </c>
      <c r="O19" s="66">
        <f>SUM(O21:O25)</f>
        <v>11.8</v>
      </c>
      <c r="P19" s="67">
        <f aca="true" t="shared" si="2" ref="P19:P25">SUM(N19:O19)</f>
        <v>167.20000000000002</v>
      </c>
      <c r="Q19" s="25"/>
      <c r="R19" s="25"/>
      <c r="S19" s="26" t="s">
        <v>28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8" t="s">
        <v>29</v>
      </c>
      <c r="C20" s="69"/>
      <c r="D20" s="70">
        <f>SUM(D21:D22)</f>
        <v>23.8</v>
      </c>
      <c r="E20" s="71">
        <f>SUM(E21:E22)</f>
        <v>0.6000000000000001</v>
      </c>
      <c r="F20" s="38">
        <f>SUM(D20:E20)</f>
        <v>24.400000000000002</v>
      </c>
      <c r="G20" s="39">
        <f>SUM(G21:G22)</f>
        <v>17.3</v>
      </c>
      <c r="H20" s="71">
        <f>SUM(H21:H22)</f>
        <v>0.8</v>
      </c>
      <c r="I20" s="38">
        <f t="shared" si="0"/>
        <v>18.1</v>
      </c>
      <c r="J20" s="39">
        <f>SUM(J21:J22)</f>
        <v>151.2</v>
      </c>
      <c r="K20" s="71">
        <f>SUM(K21:K22)</f>
        <v>3.3000000000000003</v>
      </c>
      <c r="L20" s="38">
        <f t="shared" si="1"/>
        <v>154.5</v>
      </c>
      <c r="M20" s="72">
        <v>-3.9</v>
      </c>
      <c r="N20" s="39">
        <f>SUM(N21:N22)</f>
        <v>150.9</v>
      </c>
      <c r="O20" s="71">
        <f>SUM(O21:O22)</f>
        <v>9.8</v>
      </c>
      <c r="P20" s="38">
        <f t="shared" si="2"/>
        <v>160.70000000000002</v>
      </c>
      <c r="Q20" s="73"/>
      <c r="R20" s="74" t="s">
        <v>30</v>
      </c>
      <c r="S20" s="26"/>
      <c r="T20" s="9"/>
      <c r="U20" s="75"/>
      <c r="V20" s="75"/>
      <c r="W20" s="75"/>
      <c r="X20" s="7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6"/>
      <c r="C21" s="42" t="s">
        <v>31</v>
      </c>
      <c r="D21" s="44">
        <v>23.8</v>
      </c>
      <c r="E21" s="45">
        <v>0.2</v>
      </c>
      <c r="F21" s="46">
        <f>SUM(D21:E21)</f>
        <v>24</v>
      </c>
      <c r="G21" s="44">
        <v>17.3</v>
      </c>
      <c r="H21" s="45">
        <v>0.2</v>
      </c>
      <c r="I21" s="46">
        <f>SUM(G21:H21)</f>
        <v>17.5</v>
      </c>
      <c r="J21" s="44">
        <v>151.2</v>
      </c>
      <c r="K21" s="45">
        <v>1.1</v>
      </c>
      <c r="L21" s="46">
        <f>SUM(J21:K21)</f>
        <v>152.29999999999998</v>
      </c>
      <c r="M21" s="77">
        <v>-0.4</v>
      </c>
      <c r="N21" s="44">
        <v>150.9</v>
      </c>
      <c r="O21" s="45">
        <v>2</v>
      </c>
      <c r="P21" s="46">
        <f>SUM(N21:O21)</f>
        <v>152.9</v>
      </c>
      <c r="Q21" s="49" t="s">
        <v>32</v>
      </c>
      <c r="R21" s="78"/>
      <c r="S21" s="5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9"/>
      <c r="C22" s="80" t="s">
        <v>33</v>
      </c>
      <c r="D22" s="53">
        <v>0</v>
      </c>
      <c r="E22" s="55">
        <v>0.4</v>
      </c>
      <c r="F22" s="56">
        <f>E22+D22</f>
        <v>0.4</v>
      </c>
      <c r="G22" s="53">
        <v>0</v>
      </c>
      <c r="H22" s="55">
        <v>0.6</v>
      </c>
      <c r="I22" s="56">
        <f>H22+G22</f>
        <v>0.6</v>
      </c>
      <c r="J22" s="53">
        <v>0</v>
      </c>
      <c r="K22" s="55">
        <v>2.2</v>
      </c>
      <c r="L22" s="56">
        <f>K22+J22</f>
        <v>2.2</v>
      </c>
      <c r="M22" s="81">
        <v>-71.8</v>
      </c>
      <c r="N22" s="53">
        <v>0</v>
      </c>
      <c r="O22" s="55">
        <v>7.8</v>
      </c>
      <c r="P22" s="56">
        <f>O22+N22</f>
        <v>7.8</v>
      </c>
      <c r="Q22" s="82" t="s">
        <v>34</v>
      </c>
      <c r="R22" s="83"/>
      <c r="S22" s="5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84" t="s">
        <v>35</v>
      </c>
      <c r="C23" s="85"/>
      <c r="D23" s="86">
        <v>0.3</v>
      </c>
      <c r="E23" s="87">
        <v>0.2</v>
      </c>
      <c r="F23" s="88">
        <f>SUM(D23:E23)</f>
        <v>0.5</v>
      </c>
      <c r="G23" s="86">
        <v>0.1</v>
      </c>
      <c r="H23" s="87">
        <v>0.2</v>
      </c>
      <c r="I23" s="88">
        <f t="shared" si="0"/>
        <v>0.30000000000000004</v>
      </c>
      <c r="J23" s="86">
        <v>0.9</v>
      </c>
      <c r="K23" s="87">
        <v>0.9</v>
      </c>
      <c r="L23" s="89">
        <f t="shared" si="1"/>
        <v>1.8</v>
      </c>
      <c r="M23" s="47">
        <v>-52.6</v>
      </c>
      <c r="N23" s="86">
        <v>2.8</v>
      </c>
      <c r="O23" s="87">
        <v>1</v>
      </c>
      <c r="P23" s="88">
        <f t="shared" si="2"/>
        <v>3.8</v>
      </c>
      <c r="Q23" s="63"/>
      <c r="R23" s="83" t="s">
        <v>36</v>
      </c>
      <c r="S23" s="5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84" t="s">
        <v>99</v>
      </c>
      <c r="C24" s="85"/>
      <c r="D24" s="86">
        <v>0.1</v>
      </c>
      <c r="E24" s="87">
        <v>0.2</v>
      </c>
      <c r="F24" s="88">
        <f>SUM(D24:E24)</f>
        <v>0.30000000000000004</v>
      </c>
      <c r="G24" s="86">
        <v>0.4</v>
      </c>
      <c r="H24" s="87">
        <v>0.4</v>
      </c>
      <c r="I24" s="89">
        <f t="shared" si="0"/>
        <v>0.8</v>
      </c>
      <c r="J24" s="86">
        <v>1.4</v>
      </c>
      <c r="K24" s="87">
        <v>2.8</v>
      </c>
      <c r="L24" s="89">
        <f t="shared" si="1"/>
        <v>4.199999999999999</v>
      </c>
      <c r="M24" s="77">
        <v>320</v>
      </c>
      <c r="N24" s="86">
        <v>0.1</v>
      </c>
      <c r="O24" s="87">
        <v>0.9</v>
      </c>
      <c r="P24" s="89">
        <f t="shared" si="2"/>
        <v>1</v>
      </c>
      <c r="Q24" s="90"/>
      <c r="R24" s="83" t="s">
        <v>37</v>
      </c>
      <c r="S24" s="5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91" t="s">
        <v>38</v>
      </c>
      <c r="C25" s="92"/>
      <c r="D25" s="93">
        <v>0</v>
      </c>
      <c r="E25" s="94">
        <v>0</v>
      </c>
      <c r="F25" s="95">
        <f>SUM(D25:E25)</f>
        <v>0</v>
      </c>
      <c r="G25" s="93">
        <v>0</v>
      </c>
      <c r="H25" s="94">
        <v>0</v>
      </c>
      <c r="I25" s="95">
        <f t="shared" si="0"/>
        <v>0</v>
      </c>
      <c r="J25" s="93">
        <v>1.7</v>
      </c>
      <c r="K25" s="94">
        <v>0.1</v>
      </c>
      <c r="L25" s="95">
        <f t="shared" si="1"/>
        <v>1.8</v>
      </c>
      <c r="M25" s="96">
        <v>5.9</v>
      </c>
      <c r="N25" s="93">
        <v>1.6</v>
      </c>
      <c r="O25" s="94">
        <v>0.1</v>
      </c>
      <c r="P25" s="95">
        <f t="shared" si="2"/>
        <v>1.7000000000000002</v>
      </c>
      <c r="Q25" s="97"/>
      <c r="R25" s="98" t="s">
        <v>39</v>
      </c>
      <c r="S25" s="5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99"/>
      <c r="P26" s="99"/>
      <c r="Q26" s="25"/>
      <c r="R26" s="25"/>
      <c r="S26" s="26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85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3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4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5" ref="L27:L33">SUM(J27:K27)</f>
        <v>0</v>
      </c>
      <c r="M27" s="152" t="s">
        <v>23</v>
      </c>
      <c r="N27" s="39">
        <f>SUM(N28+N31)</f>
        <v>0</v>
      </c>
      <c r="O27" s="71">
        <f>SUM(O28+O31)</f>
        <v>0</v>
      </c>
      <c r="P27" s="38">
        <f aca="true" t="shared" si="6" ref="P27:P33">SUM(N27:O27)</f>
        <v>0</v>
      </c>
      <c r="Q27" s="75"/>
      <c r="R27" s="75"/>
      <c r="S27" s="101" t="s">
        <v>86</v>
      </c>
      <c r="T27" s="9"/>
      <c r="U27" s="25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8" t="s">
        <v>92</v>
      </c>
      <c r="C28" s="102"/>
      <c r="D28" s="36">
        <f>SUM(D29:D30)</f>
        <v>0</v>
      </c>
      <c r="E28" s="37">
        <f>SUM(E29:E30)</f>
        <v>0</v>
      </c>
      <c r="F28" s="40">
        <f t="shared" si="3"/>
        <v>0</v>
      </c>
      <c r="G28" s="36">
        <f>SUM(G29:G30)</f>
        <v>0</v>
      </c>
      <c r="H28" s="37">
        <f>SUM(H29:H30)</f>
        <v>0</v>
      </c>
      <c r="I28" s="40">
        <f t="shared" si="4"/>
        <v>0</v>
      </c>
      <c r="J28" s="36">
        <f>SUM(J29:J30)</f>
        <v>0</v>
      </c>
      <c r="K28" s="103">
        <f>SUM(K29:K30)</f>
        <v>0</v>
      </c>
      <c r="L28" s="40">
        <f t="shared" si="5"/>
        <v>0</v>
      </c>
      <c r="M28" s="57" t="s">
        <v>23</v>
      </c>
      <c r="N28" s="70">
        <f>SUM(N29:N30)</f>
        <v>0</v>
      </c>
      <c r="O28" s="71">
        <f>SUM(O29:O30)</f>
        <v>0</v>
      </c>
      <c r="P28" s="40">
        <f t="shared" si="6"/>
        <v>0</v>
      </c>
      <c r="Q28" s="104"/>
      <c r="R28" s="105" t="s">
        <v>93</v>
      </c>
      <c r="S28" s="26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6"/>
      <c r="C29" s="107" t="s">
        <v>40</v>
      </c>
      <c r="D29" s="108">
        <v>0</v>
      </c>
      <c r="E29" s="109">
        <v>0</v>
      </c>
      <c r="F29" s="110">
        <f t="shared" si="3"/>
        <v>0</v>
      </c>
      <c r="G29" s="108">
        <v>0</v>
      </c>
      <c r="H29" s="109">
        <v>0</v>
      </c>
      <c r="I29" s="110">
        <f t="shared" si="4"/>
        <v>0</v>
      </c>
      <c r="J29" s="108">
        <v>0</v>
      </c>
      <c r="K29" s="109">
        <v>0</v>
      </c>
      <c r="L29" s="110">
        <f t="shared" si="5"/>
        <v>0</v>
      </c>
      <c r="M29" s="205" t="s">
        <v>23</v>
      </c>
      <c r="N29" s="108">
        <v>0</v>
      </c>
      <c r="O29" s="109">
        <v>0</v>
      </c>
      <c r="P29" s="110">
        <f t="shared" si="6"/>
        <v>0</v>
      </c>
      <c r="Q29" s="111" t="s">
        <v>41</v>
      </c>
      <c r="R29" s="112"/>
      <c r="S29" s="5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6"/>
      <c r="C30" s="113" t="s">
        <v>42</v>
      </c>
      <c r="D30" s="114">
        <v>0</v>
      </c>
      <c r="E30" s="115">
        <v>0</v>
      </c>
      <c r="F30" s="116">
        <f t="shared" si="3"/>
        <v>0</v>
      </c>
      <c r="G30" s="114">
        <v>0</v>
      </c>
      <c r="H30" s="115">
        <v>0</v>
      </c>
      <c r="I30" s="116">
        <f t="shared" si="4"/>
        <v>0</v>
      </c>
      <c r="J30" s="114">
        <v>0</v>
      </c>
      <c r="K30" s="115">
        <v>0</v>
      </c>
      <c r="L30" s="116">
        <f t="shared" si="5"/>
        <v>0</v>
      </c>
      <c r="M30" s="135" t="s">
        <v>23</v>
      </c>
      <c r="N30" s="114">
        <v>0</v>
      </c>
      <c r="O30" s="115">
        <v>0</v>
      </c>
      <c r="P30" s="116">
        <f t="shared" si="6"/>
        <v>0</v>
      </c>
      <c r="Q30" s="82" t="s">
        <v>43</v>
      </c>
      <c r="R30" s="117"/>
      <c r="S30" s="5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84" t="s">
        <v>44</v>
      </c>
      <c r="C31" s="118"/>
      <c r="D31" s="119">
        <f>SUM(D32:D33)</f>
        <v>0</v>
      </c>
      <c r="E31" s="120">
        <f>SUM(E32:E33)</f>
        <v>0</v>
      </c>
      <c r="F31" s="89">
        <f t="shared" si="3"/>
        <v>0</v>
      </c>
      <c r="G31" s="119">
        <f>SUM(G32:G33)</f>
        <v>0</v>
      </c>
      <c r="H31" s="120">
        <f>SUM(H32:H33)</f>
        <v>0</v>
      </c>
      <c r="I31" s="89">
        <f t="shared" si="4"/>
        <v>0</v>
      </c>
      <c r="J31" s="119">
        <f>SUM(J32:J33)</f>
        <v>0</v>
      </c>
      <c r="K31" s="120">
        <f>SUM(K32:K33)</f>
        <v>0</v>
      </c>
      <c r="L31" s="89">
        <f t="shared" si="5"/>
        <v>0</v>
      </c>
      <c r="M31" s="57" t="s">
        <v>23</v>
      </c>
      <c r="N31" s="119">
        <f>SUM(N32:N33)</f>
        <v>0</v>
      </c>
      <c r="O31" s="120">
        <f>SUM(O32:O33)</f>
        <v>0</v>
      </c>
      <c r="P31" s="89">
        <f t="shared" si="6"/>
        <v>0</v>
      </c>
      <c r="Q31" s="121"/>
      <c r="R31" s="83" t="s">
        <v>45</v>
      </c>
      <c r="S31" s="5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6"/>
      <c r="C32" s="107" t="s">
        <v>46</v>
      </c>
      <c r="D32" s="108">
        <v>0</v>
      </c>
      <c r="E32" s="109">
        <v>0</v>
      </c>
      <c r="F32" s="110">
        <f t="shared" si="3"/>
        <v>0</v>
      </c>
      <c r="G32" s="108">
        <v>0</v>
      </c>
      <c r="H32" s="109">
        <v>0</v>
      </c>
      <c r="I32" s="110">
        <f t="shared" si="4"/>
        <v>0</v>
      </c>
      <c r="J32" s="108">
        <v>0</v>
      </c>
      <c r="K32" s="109">
        <v>0</v>
      </c>
      <c r="L32" s="110">
        <f t="shared" si="5"/>
        <v>0</v>
      </c>
      <c r="M32" s="205" t="s">
        <v>23</v>
      </c>
      <c r="N32" s="108">
        <v>0</v>
      </c>
      <c r="O32" s="109">
        <v>0</v>
      </c>
      <c r="P32" s="110">
        <f t="shared" si="6"/>
        <v>0</v>
      </c>
      <c r="Q32" s="111" t="s">
        <v>47</v>
      </c>
      <c r="R32" s="122"/>
      <c r="S32" s="5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6"/>
      <c r="C33" s="113" t="s">
        <v>48</v>
      </c>
      <c r="D33" s="114">
        <v>0</v>
      </c>
      <c r="E33" s="115">
        <v>0</v>
      </c>
      <c r="F33" s="116">
        <f t="shared" si="3"/>
        <v>0</v>
      </c>
      <c r="G33" s="114">
        <v>0</v>
      </c>
      <c r="H33" s="115">
        <v>0</v>
      </c>
      <c r="I33" s="116">
        <f t="shared" si="4"/>
        <v>0</v>
      </c>
      <c r="J33" s="114">
        <v>0</v>
      </c>
      <c r="K33" s="115">
        <v>0</v>
      </c>
      <c r="L33" s="116">
        <f t="shared" si="5"/>
        <v>0</v>
      </c>
      <c r="M33" s="135" t="s">
        <v>23</v>
      </c>
      <c r="N33" s="114">
        <v>0</v>
      </c>
      <c r="O33" s="115">
        <v>0</v>
      </c>
      <c r="P33" s="116">
        <f t="shared" si="6"/>
        <v>0</v>
      </c>
      <c r="Q33" s="82" t="s">
        <v>49</v>
      </c>
      <c r="R33" s="122"/>
      <c r="S33" s="5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5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5"/>
      <c r="C35" s="85"/>
      <c r="D35" s="60"/>
      <c r="E35" s="60"/>
      <c r="F35" s="60"/>
      <c r="G35" s="60"/>
      <c r="H35" s="60"/>
      <c r="I35" s="60"/>
      <c r="J35" s="60"/>
      <c r="K35" s="60"/>
      <c r="L35" s="60"/>
      <c r="M35" s="61"/>
      <c r="N35" s="62"/>
      <c r="O35" s="62"/>
      <c r="P35" s="62"/>
      <c r="Q35" s="63"/>
      <c r="R35" s="63"/>
      <c r="S35" s="5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31" t="s">
        <v>50</v>
      </c>
      <c r="B36" s="20"/>
      <c r="C36" s="20"/>
      <c r="D36" s="36">
        <f aca="true" t="shared" si="7" ref="D36:P36">SUM(D37:D38)</f>
        <v>0.2</v>
      </c>
      <c r="E36" s="37">
        <f t="shared" si="7"/>
        <v>-0.3</v>
      </c>
      <c r="F36" s="38">
        <f t="shared" si="7"/>
        <v>-0.09999999999999998</v>
      </c>
      <c r="G36" s="36">
        <f>SUM(G37:G38)</f>
        <v>3.3</v>
      </c>
      <c r="H36" s="37">
        <f t="shared" si="7"/>
        <v>-0.30000000000000004</v>
      </c>
      <c r="I36" s="38">
        <f t="shared" si="7"/>
        <v>3</v>
      </c>
      <c r="J36" s="37">
        <f t="shared" si="7"/>
        <v>4.9</v>
      </c>
      <c r="K36" s="37">
        <f t="shared" si="7"/>
        <v>-1</v>
      </c>
      <c r="L36" s="40">
        <f t="shared" si="7"/>
        <v>3.9</v>
      </c>
      <c r="M36" s="41" t="s">
        <v>23</v>
      </c>
      <c r="N36" s="71">
        <f t="shared" si="7"/>
        <v>-0.7000000000000001</v>
      </c>
      <c r="O36" s="37">
        <f t="shared" si="7"/>
        <v>-2.2</v>
      </c>
      <c r="P36" s="40">
        <f t="shared" si="7"/>
        <v>-2.9000000000000004</v>
      </c>
      <c r="Q36" s="25"/>
      <c r="R36" s="25"/>
      <c r="S36" s="26" t="s">
        <v>51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2" t="s">
        <v>52</v>
      </c>
      <c r="C37" s="43"/>
      <c r="D37" s="44">
        <v>0.1</v>
      </c>
      <c r="E37" s="45">
        <v>0</v>
      </c>
      <c r="F37" s="46">
        <f>SUM(D37:E37)</f>
        <v>0.1</v>
      </c>
      <c r="G37" s="44">
        <v>1.6</v>
      </c>
      <c r="H37" s="45">
        <v>-0.1</v>
      </c>
      <c r="I37" s="46">
        <f>SUM(G37:H37)</f>
        <v>1.5</v>
      </c>
      <c r="J37" s="44">
        <v>1.6</v>
      </c>
      <c r="K37" s="45">
        <v>0.3</v>
      </c>
      <c r="L37" s="46">
        <f>SUM(J37:K37)</f>
        <v>1.9000000000000001</v>
      </c>
      <c r="M37" s="132" t="s">
        <v>23</v>
      </c>
      <c r="N37" s="44">
        <v>0.1</v>
      </c>
      <c r="O37" s="45">
        <v>-0.8</v>
      </c>
      <c r="P37" s="46">
        <f>SUM(N37:O37)</f>
        <v>-0.7000000000000001</v>
      </c>
      <c r="Q37" s="48"/>
      <c r="R37" s="49" t="s">
        <v>53</v>
      </c>
      <c r="S37" s="5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33" t="s">
        <v>94</v>
      </c>
      <c r="C38" s="134"/>
      <c r="D38" s="53">
        <v>0.1</v>
      </c>
      <c r="E38" s="55">
        <v>-0.3</v>
      </c>
      <c r="F38" s="116">
        <f>SUM(D38:E38)</f>
        <v>-0.19999999999999998</v>
      </c>
      <c r="G38" s="53">
        <v>1.7</v>
      </c>
      <c r="H38" s="55">
        <v>-0.2</v>
      </c>
      <c r="I38" s="116">
        <f>SUM(G38:H38)</f>
        <v>1.5</v>
      </c>
      <c r="J38" s="53">
        <v>3.3</v>
      </c>
      <c r="K38" s="55">
        <v>-1.3</v>
      </c>
      <c r="L38" s="116">
        <f>SUM(J38:K38)</f>
        <v>1.9999999999999998</v>
      </c>
      <c r="M38" s="135" t="s">
        <v>23</v>
      </c>
      <c r="N38" s="53">
        <v>-0.8</v>
      </c>
      <c r="O38" s="55">
        <v>-1.4</v>
      </c>
      <c r="P38" s="116">
        <f>SUM(N38:O38)</f>
        <v>-2.2</v>
      </c>
      <c r="Q38" s="58"/>
      <c r="R38" s="59" t="s">
        <v>95</v>
      </c>
      <c r="S38" s="5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1"/>
      <c r="B39" s="4"/>
      <c r="C39" s="4"/>
      <c r="D39" s="264" t="s">
        <v>117</v>
      </c>
      <c r="E39" s="265"/>
      <c r="F39" s="265"/>
      <c r="G39" s="264" t="s">
        <v>118</v>
      </c>
      <c r="H39" s="265"/>
      <c r="I39" s="265"/>
      <c r="J39" s="266" t="s">
        <v>118</v>
      </c>
      <c r="K39" s="249"/>
      <c r="L39" s="249"/>
      <c r="M39" s="249"/>
      <c r="N39" s="264" t="s">
        <v>119</v>
      </c>
      <c r="O39" s="265"/>
      <c r="P39" s="265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6" t="s">
        <v>54</v>
      </c>
      <c r="B40" s="137"/>
      <c r="C40" s="137"/>
      <c r="D40" s="65">
        <f>D11+D15-D19-D27-D36</f>
        <v>232.20000000000005</v>
      </c>
      <c r="E40" s="66">
        <f>E11+E15-E19-E27-E36</f>
        <v>8.3</v>
      </c>
      <c r="F40" s="67">
        <f>SUM(D40:E40)</f>
        <v>240.50000000000006</v>
      </c>
      <c r="G40" s="65">
        <f>G11+G15-G19-G27-G36</f>
        <v>211.79999999999995</v>
      </c>
      <c r="H40" s="66">
        <f>H11+H15-H19-H27-H36</f>
        <v>7.500000000000001</v>
      </c>
      <c r="I40" s="67">
        <f>SUM(G40:H40)</f>
        <v>219.29999999999995</v>
      </c>
      <c r="J40" s="65">
        <f>J11+J15-J19-J27-J36</f>
        <v>211.79999999999998</v>
      </c>
      <c r="K40" s="66">
        <f>K11+K15-K19-K27-K36</f>
        <v>7.500000000000002</v>
      </c>
      <c r="L40" s="67">
        <f>SUM(J40:K40)</f>
        <v>219.29999999999998</v>
      </c>
      <c r="M40" s="24">
        <v>20</v>
      </c>
      <c r="N40" s="138">
        <f>N11+N15-N19-N27-N36</f>
        <v>174.9</v>
      </c>
      <c r="O40" s="66">
        <f>+O11+O15-O19-O29-O36</f>
        <v>7.799999999999998</v>
      </c>
      <c r="P40" s="67">
        <f>SUM(N40:O40)</f>
        <v>182.70000000000002</v>
      </c>
      <c r="Q40" s="139"/>
      <c r="R40" s="139"/>
      <c r="S40" s="140" t="s">
        <v>55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41"/>
      <c r="B41" s="142"/>
      <c r="C41" s="142"/>
      <c r="D41" s="60"/>
      <c r="E41" s="60"/>
      <c r="F41" s="60"/>
      <c r="G41" s="143"/>
      <c r="H41" s="143"/>
      <c r="I41" s="143"/>
      <c r="J41" s="267"/>
      <c r="K41" s="267"/>
      <c r="L41" s="267"/>
      <c r="M41" s="144"/>
      <c r="N41" s="268"/>
      <c r="O41" s="268"/>
      <c r="P41" s="268"/>
      <c r="Q41" s="269"/>
      <c r="R41" s="269"/>
      <c r="S41" s="5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31" t="s">
        <v>83</v>
      </c>
      <c r="B42" s="20"/>
      <c r="C42" s="20"/>
      <c r="D42" s="36">
        <f aca="true" t="shared" si="8" ref="D42:L42">SUM(D43:D44)</f>
        <v>232.20000000000002</v>
      </c>
      <c r="E42" s="37">
        <f t="shared" si="8"/>
        <v>8.3</v>
      </c>
      <c r="F42" s="71">
        <f t="shared" si="8"/>
        <v>240.5</v>
      </c>
      <c r="G42" s="36">
        <f t="shared" si="8"/>
        <v>211.79999999999998</v>
      </c>
      <c r="H42" s="37">
        <f t="shared" si="8"/>
        <v>7.5</v>
      </c>
      <c r="I42" s="71">
        <f t="shared" si="8"/>
        <v>219.3</v>
      </c>
      <c r="J42" s="36">
        <f t="shared" si="8"/>
        <v>211.79999999999998</v>
      </c>
      <c r="K42" s="37">
        <f t="shared" si="8"/>
        <v>7.5</v>
      </c>
      <c r="L42" s="40">
        <f t="shared" si="8"/>
        <v>219.3</v>
      </c>
      <c r="M42" s="146">
        <v>20</v>
      </c>
      <c r="N42" s="36">
        <f>SUM(N43:N44)</f>
        <v>174.9</v>
      </c>
      <c r="O42" s="37">
        <f>SUM(O43:O44)</f>
        <v>7.8</v>
      </c>
      <c r="P42" s="40">
        <f>SUM(N42:O42)</f>
        <v>182.70000000000002</v>
      </c>
      <c r="Q42" s="25"/>
      <c r="R42" s="25"/>
      <c r="S42" s="26" t="s">
        <v>84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47"/>
      <c r="B43" s="42" t="s">
        <v>56</v>
      </c>
      <c r="C43" s="43"/>
      <c r="D43" s="44">
        <v>196.3</v>
      </c>
      <c r="E43" s="45">
        <v>5.9</v>
      </c>
      <c r="F43" s="46">
        <f>SUM(D43:E43)</f>
        <v>202.20000000000002</v>
      </c>
      <c r="G43" s="44">
        <v>169.7</v>
      </c>
      <c r="H43" s="45">
        <v>5.4</v>
      </c>
      <c r="I43" s="46">
        <f>SUM(G43:H43)</f>
        <v>175.1</v>
      </c>
      <c r="J43" s="44">
        <v>169.7</v>
      </c>
      <c r="K43" s="45">
        <v>5.4</v>
      </c>
      <c r="L43" s="46">
        <f>SUM(J43:K43)</f>
        <v>175.1</v>
      </c>
      <c r="M43" s="47">
        <v>27.3</v>
      </c>
      <c r="N43" s="44">
        <v>130.5</v>
      </c>
      <c r="O43" s="45">
        <v>7.1</v>
      </c>
      <c r="P43" s="46">
        <f>SUM(N43:O43)</f>
        <v>137.6</v>
      </c>
      <c r="Q43" s="48"/>
      <c r="R43" s="49" t="s">
        <v>57</v>
      </c>
      <c r="S43" s="50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47"/>
      <c r="B44" s="133" t="s">
        <v>58</v>
      </c>
      <c r="C44" s="134"/>
      <c r="D44" s="53">
        <v>35.9</v>
      </c>
      <c r="E44" s="55">
        <v>2.4</v>
      </c>
      <c r="F44" s="56">
        <f>SUM(D44:E44)</f>
        <v>38.3</v>
      </c>
      <c r="G44" s="53">
        <v>42.1</v>
      </c>
      <c r="H44" s="55">
        <v>2.1</v>
      </c>
      <c r="I44" s="56">
        <f>SUM(G44:H44)</f>
        <v>44.2</v>
      </c>
      <c r="J44" s="53">
        <v>42.1</v>
      </c>
      <c r="K44" s="55">
        <v>2.1</v>
      </c>
      <c r="L44" s="56">
        <f>SUM(J44:K44)</f>
        <v>44.2</v>
      </c>
      <c r="M44" s="148">
        <v>-2</v>
      </c>
      <c r="N44" s="53">
        <v>44.4</v>
      </c>
      <c r="O44" s="55">
        <v>0.7</v>
      </c>
      <c r="P44" s="56">
        <f>SUM(N44:O44)</f>
        <v>45.1</v>
      </c>
      <c r="Q44" s="58"/>
      <c r="R44" s="59" t="s">
        <v>59</v>
      </c>
      <c r="S44" s="50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31"/>
      <c r="B45" s="20"/>
      <c r="C45" s="20"/>
      <c r="D45" s="62"/>
      <c r="E45" s="62"/>
      <c r="F45" s="62"/>
      <c r="G45" s="62"/>
      <c r="H45" s="62"/>
      <c r="I45" s="62"/>
      <c r="J45" s="62"/>
      <c r="K45" s="62"/>
      <c r="L45" s="62"/>
      <c r="M45" s="61"/>
      <c r="N45" s="62"/>
      <c r="O45" s="62"/>
      <c r="P45" s="62"/>
      <c r="Q45" s="25"/>
      <c r="R45" s="25"/>
      <c r="S45" s="50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49" t="s">
        <v>100</v>
      </c>
      <c r="B46" s="150"/>
      <c r="C46" s="150"/>
      <c r="D46" s="21">
        <v>0</v>
      </c>
      <c r="E46" s="151">
        <v>0</v>
      </c>
      <c r="F46" s="23">
        <f>SUM(D46:E46)</f>
        <v>0</v>
      </c>
      <c r="G46" s="21">
        <v>0</v>
      </c>
      <c r="H46" s="151">
        <v>0</v>
      </c>
      <c r="I46" s="23">
        <f>SUM(G46:H46)</f>
        <v>0</v>
      </c>
      <c r="J46" s="21">
        <v>31.9</v>
      </c>
      <c r="K46" s="151">
        <v>0</v>
      </c>
      <c r="L46" s="23">
        <f>SUM(J46:K46)</f>
        <v>31.9</v>
      </c>
      <c r="M46" s="152" t="s">
        <v>23</v>
      </c>
      <c r="N46" s="21">
        <v>32.2</v>
      </c>
      <c r="O46" s="151">
        <v>0</v>
      </c>
      <c r="P46" s="23">
        <f>SUM(N46:O46)</f>
        <v>32.2</v>
      </c>
      <c r="Q46" s="153"/>
      <c r="R46" s="153"/>
      <c r="S46" s="154" t="s">
        <v>101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10.5" customHeight="1" thickBot="1">
      <c r="A47" s="155"/>
      <c r="B47" s="156"/>
      <c r="C47" s="156"/>
      <c r="D47" s="157"/>
      <c r="E47" s="158"/>
      <c r="F47" s="159"/>
      <c r="G47" s="157"/>
      <c r="H47" s="158"/>
      <c r="I47" s="159"/>
      <c r="J47" s="157"/>
      <c r="K47" s="158"/>
      <c r="L47" s="159"/>
      <c r="M47" s="160"/>
      <c r="N47" s="157"/>
      <c r="O47" s="158"/>
      <c r="P47" s="159"/>
      <c r="Q47" s="145"/>
      <c r="R47" s="145"/>
      <c r="S47" s="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9" s="2" customFormat="1" ht="21" customHeight="1">
      <c r="A48" s="161" t="s">
        <v>60</v>
      </c>
      <c r="B48" s="162"/>
      <c r="C48" s="162"/>
      <c r="D48" s="163"/>
      <c r="E48" s="164"/>
      <c r="F48" s="165"/>
      <c r="G48" s="163"/>
      <c r="H48" s="164"/>
      <c r="I48" s="165"/>
      <c r="J48" s="163"/>
      <c r="K48" s="164"/>
      <c r="L48" s="165"/>
      <c r="M48" s="166"/>
      <c r="N48" s="163"/>
      <c r="O48" s="164"/>
      <c r="P48" s="165"/>
      <c r="Q48" s="270" t="s">
        <v>61</v>
      </c>
      <c r="R48" s="269"/>
      <c r="S48" s="271"/>
    </row>
    <row r="49" spans="1:19" s="2" customFormat="1" ht="21" customHeight="1">
      <c r="A49" s="167" t="s">
        <v>62</v>
      </c>
      <c r="B49" s="168"/>
      <c r="C49" s="168"/>
      <c r="D49" s="169"/>
      <c r="E49" s="170"/>
      <c r="F49" s="171"/>
      <c r="G49" s="169"/>
      <c r="H49" s="170"/>
      <c r="I49" s="171"/>
      <c r="J49" s="169"/>
      <c r="K49" s="170"/>
      <c r="L49" s="171"/>
      <c r="M49" s="172"/>
      <c r="N49" s="169"/>
      <c r="O49" s="170"/>
      <c r="P49" s="171"/>
      <c r="Q49" s="272" t="s">
        <v>63</v>
      </c>
      <c r="R49" s="273"/>
      <c r="S49" s="274"/>
    </row>
    <row r="50" spans="1:19" s="2" customFormat="1" ht="21" customHeight="1">
      <c r="A50" s="275" t="s">
        <v>64</v>
      </c>
      <c r="B50" s="276"/>
      <c r="C50" s="277"/>
      <c r="D50" s="169"/>
      <c r="E50" s="170"/>
      <c r="F50" s="171"/>
      <c r="G50" s="169"/>
      <c r="H50" s="170"/>
      <c r="I50" s="171"/>
      <c r="J50" s="169"/>
      <c r="K50" s="170"/>
      <c r="L50" s="171"/>
      <c r="M50" s="172"/>
      <c r="N50" s="169"/>
      <c r="O50" s="170"/>
      <c r="P50" s="171"/>
      <c r="Q50" s="272" t="s">
        <v>65</v>
      </c>
      <c r="R50" s="273"/>
      <c r="S50" s="274"/>
    </row>
    <row r="51" spans="1:19" s="2" customFormat="1" ht="21" customHeight="1">
      <c r="A51" s="173"/>
      <c r="B51" s="85" t="s">
        <v>66</v>
      </c>
      <c r="C51" s="85"/>
      <c r="D51" s="174">
        <v>0</v>
      </c>
      <c r="E51" s="175">
        <v>0</v>
      </c>
      <c r="F51" s="176">
        <f>SUM(D51:E51)</f>
        <v>0</v>
      </c>
      <c r="G51" s="174">
        <v>0</v>
      </c>
      <c r="H51" s="175">
        <v>0</v>
      </c>
      <c r="I51" s="176">
        <f>SUM(G51:H51)</f>
        <v>0</v>
      </c>
      <c r="J51" s="174">
        <v>0</v>
      </c>
      <c r="K51" s="175">
        <v>0</v>
      </c>
      <c r="L51" s="176">
        <f>SUM(J51:K51)</f>
        <v>0</v>
      </c>
      <c r="M51" s="177" t="s">
        <v>23</v>
      </c>
      <c r="N51" s="174">
        <v>0</v>
      </c>
      <c r="O51" s="175">
        <v>0</v>
      </c>
      <c r="P51" s="176">
        <f>SUM(N51:O51)</f>
        <v>0</v>
      </c>
      <c r="Q51" s="278" t="s">
        <v>67</v>
      </c>
      <c r="R51" s="279"/>
      <c r="S51" s="50"/>
    </row>
    <row r="52" spans="1:19" s="2" customFormat="1" ht="21" customHeight="1">
      <c r="A52" s="173"/>
      <c r="B52" s="85" t="s">
        <v>68</v>
      </c>
      <c r="C52" s="85"/>
      <c r="D52" s="174">
        <v>0</v>
      </c>
      <c r="E52" s="175">
        <v>0</v>
      </c>
      <c r="F52" s="178">
        <f>SUM(D52:E52)</f>
        <v>0</v>
      </c>
      <c r="G52" s="174">
        <v>0</v>
      </c>
      <c r="H52" s="175">
        <v>0</v>
      </c>
      <c r="I52" s="178">
        <f>SUM(G52:H52)</f>
        <v>0</v>
      </c>
      <c r="J52" s="174">
        <v>0</v>
      </c>
      <c r="K52" s="175">
        <v>0</v>
      </c>
      <c r="L52" s="178">
        <f>SUM(J52:K52)</f>
        <v>0</v>
      </c>
      <c r="M52" s="177" t="s">
        <v>23</v>
      </c>
      <c r="N52" s="174">
        <v>16.4</v>
      </c>
      <c r="O52" s="175">
        <v>0</v>
      </c>
      <c r="P52" s="178">
        <f>SUM(N52:O52)</f>
        <v>16.4</v>
      </c>
      <c r="Q52" s="278" t="s">
        <v>69</v>
      </c>
      <c r="R52" s="279"/>
      <c r="S52" s="50"/>
    </row>
    <row r="53" spans="1:19" s="2" customFormat="1" ht="21" customHeight="1">
      <c r="A53" s="173"/>
      <c r="B53" s="85" t="s">
        <v>70</v>
      </c>
      <c r="C53" s="85"/>
      <c r="D53" s="174">
        <v>0</v>
      </c>
      <c r="E53" s="175">
        <v>0</v>
      </c>
      <c r="F53" s="176">
        <f>SUM(D53:E53)</f>
        <v>0</v>
      </c>
      <c r="G53" s="174">
        <v>0</v>
      </c>
      <c r="H53" s="175">
        <v>0</v>
      </c>
      <c r="I53" s="176">
        <f>SUM(G53:H53)</f>
        <v>0</v>
      </c>
      <c r="J53" s="174">
        <v>0</v>
      </c>
      <c r="K53" s="175">
        <v>0</v>
      </c>
      <c r="L53" s="176">
        <f>SUM(J53:K53)</f>
        <v>0</v>
      </c>
      <c r="M53" s="177" t="s">
        <v>23</v>
      </c>
      <c r="N53" s="174">
        <v>6.8</v>
      </c>
      <c r="O53" s="175">
        <v>0</v>
      </c>
      <c r="P53" s="176">
        <f>SUM(N53:O53)</f>
        <v>6.8</v>
      </c>
      <c r="Q53" s="278" t="s">
        <v>71</v>
      </c>
      <c r="R53" s="279"/>
      <c r="S53" s="50"/>
    </row>
    <row r="54" spans="1:19" s="2" customFormat="1" ht="21" customHeight="1">
      <c r="A54" s="173"/>
      <c r="B54" s="85" t="s">
        <v>72</v>
      </c>
      <c r="C54" s="85"/>
      <c r="D54" s="174">
        <v>0</v>
      </c>
      <c r="E54" s="179">
        <v>0</v>
      </c>
      <c r="F54" s="176">
        <f>SUM(D54:E54)</f>
        <v>0</v>
      </c>
      <c r="G54" s="174">
        <v>0</v>
      </c>
      <c r="H54" s="179">
        <v>0</v>
      </c>
      <c r="I54" s="176">
        <f>SUM(G54:H54)</f>
        <v>0</v>
      </c>
      <c r="J54" s="174">
        <v>0</v>
      </c>
      <c r="K54" s="179">
        <v>0</v>
      </c>
      <c r="L54" s="176">
        <f>SUM(J54:K54)</f>
        <v>0</v>
      </c>
      <c r="M54" s="177" t="s">
        <v>23</v>
      </c>
      <c r="N54" s="174">
        <v>0</v>
      </c>
      <c r="O54" s="179">
        <v>0</v>
      </c>
      <c r="P54" s="176">
        <f>SUM(N54:O54)</f>
        <v>0</v>
      </c>
      <c r="Q54" s="278" t="s">
        <v>73</v>
      </c>
      <c r="R54" s="279"/>
      <c r="S54" s="50"/>
    </row>
    <row r="55" spans="1:19" s="2" customFormat="1" ht="21" customHeight="1" thickBot="1">
      <c r="A55" s="180"/>
      <c r="B55" s="181" t="s">
        <v>74</v>
      </c>
      <c r="C55" s="181"/>
      <c r="D55" s="182">
        <f>D51-D53</f>
        <v>0</v>
      </c>
      <c r="E55" s="183">
        <f>E51-E53</f>
        <v>0</v>
      </c>
      <c r="F55" s="184">
        <f>SUM(D55:E55)</f>
        <v>0</v>
      </c>
      <c r="G55" s="182">
        <f>G51-G53</f>
        <v>0</v>
      </c>
      <c r="H55" s="183">
        <f>H51-H53</f>
        <v>0</v>
      </c>
      <c r="I55" s="184">
        <f>SUM(G55:H55)</f>
        <v>0</v>
      </c>
      <c r="J55" s="182">
        <f>J51-J53</f>
        <v>0</v>
      </c>
      <c r="K55" s="183">
        <f>K51-K53</f>
        <v>0</v>
      </c>
      <c r="L55" s="184">
        <f>SUM(J55:K55)</f>
        <v>0</v>
      </c>
      <c r="M55" s="185" t="s">
        <v>23</v>
      </c>
      <c r="N55" s="186">
        <f>N52-N53</f>
        <v>9.599999999999998</v>
      </c>
      <c r="O55" s="183">
        <f>O51-O53</f>
        <v>0</v>
      </c>
      <c r="P55" s="184">
        <f>SUM(N55:O55)</f>
        <v>9.599999999999998</v>
      </c>
      <c r="Q55" s="284" t="s">
        <v>75</v>
      </c>
      <c r="R55" s="285"/>
      <c r="S55" s="187"/>
    </row>
    <row r="56" spans="1:171" s="2" customFormat="1" ht="19.5">
      <c r="A56" s="280" t="s">
        <v>76</v>
      </c>
      <c r="B56" s="281"/>
      <c r="C56" s="281"/>
      <c r="D56" s="281"/>
      <c r="E56" s="281"/>
      <c r="F56" s="281"/>
      <c r="G56" s="281"/>
      <c r="H56" s="281"/>
      <c r="I56" s="281"/>
      <c r="J56" s="188" t="s">
        <v>96</v>
      </c>
      <c r="K56" s="282" t="s">
        <v>77</v>
      </c>
      <c r="L56" s="282"/>
      <c r="M56" s="282"/>
      <c r="N56" s="282"/>
      <c r="O56" s="282"/>
      <c r="P56" s="282"/>
      <c r="Q56" s="282"/>
      <c r="R56" s="282"/>
      <c r="S56" s="28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pans="1:171" s="2" customFormat="1" ht="19.5">
      <c r="A57" s="286"/>
      <c r="B57" s="287"/>
      <c r="C57" s="287"/>
      <c r="D57" s="287"/>
      <c r="E57" s="287"/>
      <c r="F57" s="287"/>
      <c r="G57" s="287"/>
      <c r="H57" s="287"/>
      <c r="I57" s="287"/>
      <c r="J57" s="192" t="s">
        <v>110</v>
      </c>
      <c r="K57" s="189"/>
      <c r="L57" s="189"/>
      <c r="M57" s="189"/>
      <c r="N57" s="189"/>
      <c r="O57" s="189"/>
      <c r="P57" s="189"/>
      <c r="Q57" s="189"/>
      <c r="R57" s="189"/>
      <c r="S57" s="190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</row>
    <row r="58" spans="1:171" s="2" customFormat="1" ht="19.5">
      <c r="A58" s="286"/>
      <c r="B58" s="287"/>
      <c r="C58" s="287"/>
      <c r="D58" s="193"/>
      <c r="E58" s="193"/>
      <c r="F58" s="288" t="s">
        <v>78</v>
      </c>
      <c r="G58" s="288"/>
      <c r="H58" s="288"/>
      <c r="I58" s="288"/>
      <c r="J58" s="203">
        <v>0</v>
      </c>
      <c r="K58" s="289" t="s">
        <v>108</v>
      </c>
      <c r="L58" s="289"/>
      <c r="M58" s="289"/>
      <c r="N58" s="289"/>
      <c r="O58" s="289"/>
      <c r="P58" s="290"/>
      <c r="Q58" s="290"/>
      <c r="R58" s="290"/>
      <c r="S58" s="291"/>
      <c r="T58" s="194"/>
      <c r="U58" s="194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</row>
    <row r="59" spans="1:171" s="2" customFormat="1" ht="19.5">
      <c r="A59" s="286"/>
      <c r="B59" s="287"/>
      <c r="C59" s="287"/>
      <c r="D59" s="193"/>
      <c r="E59" s="193"/>
      <c r="F59" s="292" t="s">
        <v>79</v>
      </c>
      <c r="G59" s="293"/>
      <c r="H59" s="293"/>
      <c r="I59" s="293"/>
      <c r="J59" s="203">
        <v>12</v>
      </c>
      <c r="K59" s="289" t="s">
        <v>109</v>
      </c>
      <c r="L59" s="289"/>
      <c r="M59" s="289"/>
      <c r="N59" s="289"/>
      <c r="O59" s="195"/>
      <c r="P59" s="189"/>
      <c r="Q59" s="189"/>
      <c r="R59" s="189"/>
      <c r="S59" s="190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</row>
    <row r="60" spans="1:171" s="2" customFormat="1" ht="19.5">
      <c r="A60" s="286"/>
      <c r="B60" s="287"/>
      <c r="C60" s="287"/>
      <c r="D60" s="196"/>
      <c r="E60" s="196"/>
      <c r="F60" s="293" t="s">
        <v>5</v>
      </c>
      <c r="G60" s="293"/>
      <c r="H60" s="293"/>
      <c r="I60" s="293"/>
      <c r="J60" s="204" t="s">
        <v>102</v>
      </c>
      <c r="K60" s="294" t="s">
        <v>106</v>
      </c>
      <c r="L60" s="294"/>
      <c r="M60" s="294"/>
      <c r="N60" s="294"/>
      <c r="O60" s="195"/>
      <c r="P60" s="189"/>
      <c r="Q60" s="189"/>
      <c r="R60" s="189"/>
      <c r="S60" s="190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</row>
    <row r="61" spans="1:171" s="2" customFormat="1" ht="19.5">
      <c r="A61" s="295" t="s">
        <v>80</v>
      </c>
      <c r="B61" s="296"/>
      <c r="C61" s="296"/>
      <c r="D61" s="296"/>
      <c r="E61" s="296"/>
      <c r="F61" s="296"/>
      <c r="G61" s="296"/>
      <c r="H61" s="296"/>
      <c r="I61" s="296"/>
      <c r="J61" s="191" t="s">
        <v>97</v>
      </c>
      <c r="K61" s="297" t="s">
        <v>81</v>
      </c>
      <c r="L61" s="297"/>
      <c r="M61" s="297"/>
      <c r="N61" s="297"/>
      <c r="O61" s="297"/>
      <c r="P61" s="297"/>
      <c r="Q61" s="297"/>
      <c r="R61" s="297"/>
      <c r="S61" s="298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</row>
    <row r="62" spans="1:171" s="2" customFormat="1" ht="19.5">
      <c r="A62" s="303" t="s">
        <v>87</v>
      </c>
      <c r="B62" s="304"/>
      <c r="C62" s="304"/>
      <c r="D62" s="304"/>
      <c r="E62" s="304"/>
      <c r="F62" s="304"/>
      <c r="G62" s="304"/>
      <c r="H62" s="304"/>
      <c r="I62" s="304"/>
      <c r="J62" s="191" t="s">
        <v>98</v>
      </c>
      <c r="K62" s="305" t="s">
        <v>89</v>
      </c>
      <c r="L62" s="305"/>
      <c r="M62" s="305"/>
      <c r="N62" s="305"/>
      <c r="O62" s="305"/>
      <c r="P62" s="305"/>
      <c r="Q62" s="305"/>
      <c r="R62" s="305"/>
      <c r="S62" s="306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20.25" thickBot="1">
      <c r="A63" s="299" t="s">
        <v>88</v>
      </c>
      <c r="B63" s="300"/>
      <c r="C63" s="300"/>
      <c r="D63" s="300"/>
      <c r="E63" s="300"/>
      <c r="F63" s="300"/>
      <c r="G63" s="300"/>
      <c r="H63" s="300"/>
      <c r="I63" s="300"/>
      <c r="J63" s="200"/>
      <c r="K63" s="301" t="s">
        <v>103</v>
      </c>
      <c r="L63" s="301"/>
      <c r="M63" s="301"/>
      <c r="N63" s="301"/>
      <c r="O63" s="301"/>
      <c r="P63" s="301"/>
      <c r="Q63" s="301"/>
      <c r="R63" s="301"/>
      <c r="S63" s="30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ht="7.5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FK64" s="197"/>
      <c r="FL64" s="197"/>
      <c r="FM64" s="197"/>
      <c r="FN64" s="197"/>
      <c r="FO64" s="197"/>
    </row>
    <row r="65" s="197" customFormat="1" ht="12.75">
      <c r="A65" s="199"/>
    </row>
    <row r="66" s="197" customFormat="1" ht="12.75"/>
    <row r="67" s="197" customFormat="1" ht="12.75"/>
    <row r="68" s="197" customFormat="1" ht="12.75"/>
    <row r="69" s="197" customFormat="1" ht="12.75"/>
    <row r="70" s="197" customFormat="1" ht="12.75"/>
    <row r="71" s="197" customFormat="1" ht="12.75"/>
    <row r="72" s="197" customFormat="1" ht="12.75"/>
    <row r="73" s="197" customFormat="1" ht="12.75"/>
    <row r="74" s="197" customFormat="1" ht="12.75"/>
    <row r="75" s="197" customFormat="1" ht="12.75"/>
    <row r="76" s="197" customFormat="1" ht="12.75"/>
    <row r="77" s="197" customFormat="1" ht="12.75"/>
    <row r="78" s="197" customFormat="1" ht="12.75"/>
    <row r="79" s="197" customFormat="1" ht="12.75"/>
    <row r="80" s="197" customFormat="1" ht="12.75"/>
    <row r="81" s="197" customFormat="1" ht="12.75"/>
    <row r="82" s="197" customFormat="1" ht="12.75"/>
    <row r="83" s="197" customFormat="1" ht="12.75"/>
    <row r="84" s="197" customFormat="1" ht="12.75"/>
    <row r="85" s="197" customFormat="1" ht="12.75"/>
    <row r="86" s="197" customFormat="1" ht="12.75"/>
    <row r="87" s="197" customFormat="1" ht="12.75"/>
    <row r="88" s="197" customFormat="1" ht="12.75"/>
    <row r="89" s="197" customFormat="1" ht="12.75"/>
    <row r="90" s="197" customFormat="1" ht="12.75"/>
    <row r="91" s="197" customFormat="1" ht="12.75"/>
    <row r="92" s="197" customFormat="1" ht="12.75"/>
    <row r="93" s="197" customFormat="1" ht="12.75"/>
    <row r="94" s="197" customFormat="1" ht="12.75"/>
    <row r="95" s="197" customFormat="1" ht="12.75"/>
    <row r="96" s="197" customFormat="1" ht="12.75"/>
    <row r="97" s="197" customFormat="1" ht="12.75"/>
    <row r="98" s="197" customFormat="1" ht="12.75"/>
    <row r="99" s="197" customFormat="1" ht="12.75"/>
    <row r="100" s="197" customFormat="1" ht="12.75"/>
    <row r="101" s="197" customFormat="1" ht="12.75"/>
    <row r="102" s="197" customFormat="1" ht="12.75"/>
    <row r="103" s="197" customFormat="1" ht="12.75"/>
    <row r="104" s="197" customFormat="1" ht="12.75"/>
    <row r="105" s="197" customFormat="1" ht="12.75"/>
    <row r="106" s="197" customFormat="1" ht="12.75"/>
    <row r="107" s="197" customFormat="1" ht="12.75"/>
    <row r="108" s="197" customFormat="1" ht="12.75"/>
    <row r="109" s="197" customFormat="1" ht="12.75"/>
    <row r="110" s="197" customFormat="1" ht="12.75"/>
    <row r="111" s="197" customFormat="1" ht="12.75"/>
    <row r="112" s="197" customFormat="1" ht="12.75"/>
    <row r="113" s="197" customFormat="1" ht="12.75"/>
    <row r="114" s="197" customFormat="1" ht="12.75"/>
    <row r="115" s="197" customFormat="1" ht="12.75"/>
    <row r="116" s="197" customFormat="1" ht="12.75"/>
    <row r="117" s="197" customFormat="1" ht="12.75"/>
    <row r="118" s="197" customFormat="1" ht="12.75"/>
    <row r="119" s="197" customFormat="1" ht="12.75"/>
    <row r="120" s="197" customFormat="1" ht="12.75"/>
    <row r="121" s="197" customFormat="1" ht="12.75"/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pans="8:14" s="197" customFormat="1" ht="12.75">
      <c r="H1052" s="198"/>
      <c r="I1052" s="198"/>
      <c r="J1052" s="198"/>
      <c r="K1052" s="198"/>
      <c r="L1052" s="198"/>
      <c r="M1052" s="198"/>
      <c r="N1052" s="198"/>
    </row>
  </sheetData>
  <mergeCells count="69">
    <mergeCell ref="A63:I63"/>
    <mergeCell ref="K63:S63"/>
    <mergeCell ref="A62:I62"/>
    <mergeCell ref="K62:S62"/>
    <mergeCell ref="A60:C60"/>
    <mergeCell ref="F60:I60"/>
    <mergeCell ref="K60:N60"/>
    <mergeCell ref="A61:I61"/>
    <mergeCell ref="K61:S61"/>
    <mergeCell ref="P58:S58"/>
    <mergeCell ref="A59:C59"/>
    <mergeCell ref="F59:I59"/>
    <mergeCell ref="K59:N59"/>
    <mergeCell ref="A57:I57"/>
    <mergeCell ref="A58:C58"/>
    <mergeCell ref="F58:I58"/>
    <mergeCell ref="K58:O58"/>
    <mergeCell ref="A56:I56"/>
    <mergeCell ref="K56:S56"/>
    <mergeCell ref="Q52:R52"/>
    <mergeCell ref="Q53:R53"/>
    <mergeCell ref="Q54:R54"/>
    <mergeCell ref="Q55:R55"/>
    <mergeCell ref="Q49:S49"/>
    <mergeCell ref="A50:C50"/>
    <mergeCell ref="Q50:S50"/>
    <mergeCell ref="Q51:R51"/>
    <mergeCell ref="J41:L41"/>
    <mergeCell ref="N41:P41"/>
    <mergeCell ref="Q41:R41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2004-05-26T07:38:22Z</cp:lastPrinted>
  <dcterms:created xsi:type="dcterms:W3CDTF">2004-05-24T05:57:22Z</dcterms:created>
  <dcterms:modified xsi:type="dcterms:W3CDTF">2004-05-26T10:07:31Z</dcterms:modified>
  <cp:category/>
  <cp:version/>
  <cp:contentType/>
  <cp:contentStatus/>
</cp:coreProperties>
</file>