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tabRatio="601" activeTab="0"/>
  </bookViews>
  <sheets>
    <sheet name="sojabone" sheetId="1" r:id="rId1"/>
  </sheets>
  <definedNames/>
  <calcPr fullCalcOnLoad="1"/>
</workbook>
</file>

<file path=xl/sharedStrings.xml><?xml version="1.0" encoding="utf-8"?>
<sst xmlns="http://schemas.openxmlformats.org/spreadsheetml/2006/main" count="102" uniqueCount="99">
  <si>
    <t>(a) Beginvoorraad</t>
  </si>
  <si>
    <t>(b) Verkryging</t>
  </si>
  <si>
    <t>Imports destined for RSA</t>
  </si>
  <si>
    <t>Invoere bestem vir RSA</t>
  </si>
  <si>
    <t>(c) Aanwending</t>
  </si>
  <si>
    <t>Onttrek deur produsente</t>
  </si>
  <si>
    <t>Released to end-consumer(s)</t>
  </si>
  <si>
    <t>Vrygestel aan eindverbruiker(s)</t>
  </si>
  <si>
    <t>(e) Sundries</t>
  </si>
  <si>
    <t>(e) Diverse</t>
  </si>
  <si>
    <t>(f) Onaangewende voorraad (a+b-c-d-e)</t>
  </si>
  <si>
    <t>Processors</t>
  </si>
  <si>
    <t>Verwerkers</t>
  </si>
  <si>
    <t>Harbours</t>
  </si>
  <si>
    <t>Grensposte</t>
  </si>
  <si>
    <t>Hawens</t>
  </si>
  <si>
    <t>(f) Unutilised stock (a+b-c-d-e)</t>
  </si>
  <si>
    <t>(a) Opening Stock</t>
  </si>
  <si>
    <t>(b) Acquisition</t>
  </si>
  <si>
    <t>(c) Utilisation</t>
  </si>
  <si>
    <t>'000 t</t>
  </si>
  <si>
    <t>Border posts</t>
  </si>
  <si>
    <t>Net dispatches(+)/receipts(-)</t>
  </si>
  <si>
    <t>Netto versendings(+)/ontvangstes(-)</t>
  </si>
  <si>
    <t>Seed for planting purposes</t>
  </si>
  <si>
    <t>Surplus(-)/Deficit(+)</t>
  </si>
  <si>
    <t>Surplus(-)/Tekort(+)</t>
  </si>
  <si>
    <t>(g) Stock stored at: (4)</t>
  </si>
  <si>
    <t>Saad vir plantdoeleindes</t>
  </si>
  <si>
    <t xml:space="preserve">Withdrawn by producers </t>
  </si>
  <si>
    <t>Whole soybeans</t>
  </si>
  <si>
    <t>Heelsojabone</t>
  </si>
  <si>
    <t>(d) Exports (3)</t>
  </si>
  <si>
    <t>(g) Voorraad geberg by: (4)</t>
  </si>
  <si>
    <t>(d) Uitvoere (3)</t>
  </si>
  <si>
    <t>Lewerings direk vanaf plase (i)</t>
  </si>
  <si>
    <t>Deliveries directly from farms (i)</t>
  </si>
  <si>
    <t xml:space="preserve"> </t>
  </si>
  <si>
    <t>Monthly announcement of information / Maandelikse bekendmaking van inligting (1)</t>
  </si>
  <si>
    <t>SOYBEANS / SOJABONE</t>
  </si>
  <si>
    <t>Progressive/</t>
  </si>
  <si>
    <t>Progressief</t>
  </si>
  <si>
    <t>Storers and traders</t>
  </si>
  <si>
    <t>Opbergers en handelaars</t>
  </si>
  <si>
    <t>(ii)</t>
  </si>
  <si>
    <t>(iii)</t>
  </si>
  <si>
    <t>(iv)</t>
  </si>
  <si>
    <t>Oil mainly for human consumption and bio-fuel. Oilcake mainly for animal feed./Olie hoofsaaklik vir menslike verbruik en biobrandstof. Oliekoek hoofsaaklik vir dierevoer.</t>
  </si>
  <si>
    <t>Human consumption (ii)</t>
  </si>
  <si>
    <t>Menslike verbruik (ii)</t>
  </si>
  <si>
    <t>Dierevoer   (iii)</t>
  </si>
  <si>
    <t>Olie en oliekoek (iv)</t>
  </si>
  <si>
    <t>Animal feed (iii)</t>
  </si>
  <si>
    <t>Oil and oilcake (iv)</t>
  </si>
  <si>
    <t xml:space="preserve">(i)  Producer deliveries regarding the previous marketing period (Jan - Dec) will no longer be included in the footnote for soybeans. The industry considers producer deliveries within a specific marketing period as part of the appropriate crop (Forum 16 Nov 2004)./ </t>
  </si>
  <si>
    <t xml:space="preserve">     Produsentelewerings rakende die vorige bemarkingsperiode (Jan - Des) word nie meer by wyse van 'n voetnota vir sojabone uiteengesit nie. Die bedryf ag produsentelewerings gedurende 'n spesifieke bemarkingsperiode as deel van die toepaslike oes (Forum 16 Nov 2004).  </t>
  </si>
  <si>
    <t>Excluding soybeans crushed for oil./Uitgesluit sojabone gepers vir olie.</t>
  </si>
  <si>
    <t>Processed for commercial use:</t>
  </si>
  <si>
    <t>Verwerk vir kommersiële verbruik:</t>
  </si>
  <si>
    <t xml:space="preserve"> Jan 2009</t>
  </si>
  <si>
    <t xml:space="preserve"> Feb 2009</t>
  </si>
  <si>
    <t>Mar/Mrt 2009</t>
  </si>
  <si>
    <t xml:space="preserve"> Apr 2009</t>
  </si>
  <si>
    <t>May/Mei 2009</t>
  </si>
  <si>
    <t xml:space="preserve"> Jun 2009</t>
  </si>
  <si>
    <t xml:space="preserve"> Jul 2009</t>
  </si>
  <si>
    <t xml:space="preserve"> Aug 2009</t>
  </si>
  <si>
    <t xml:space="preserve"> Sep 2009</t>
  </si>
  <si>
    <t>Oct/Okt 2009</t>
  </si>
  <si>
    <t xml:space="preserve"> Nov 2009</t>
  </si>
  <si>
    <t>Dec/Des 2009</t>
  </si>
  <si>
    <t>1 Jan 2009</t>
  </si>
  <si>
    <t>1 Feb 2009</t>
  </si>
  <si>
    <t>1 Mar/Mrt 2009</t>
  </si>
  <si>
    <t>1 Apr 2009</t>
  </si>
  <si>
    <t>1 May/Mei 2009</t>
  </si>
  <si>
    <t>1 Jun 2009</t>
  </si>
  <si>
    <t>1 Jul 2009</t>
  </si>
  <si>
    <t>1 Aug 2009</t>
  </si>
  <si>
    <t>1 Sep 2009</t>
  </si>
  <si>
    <t>1 Oct/Okt 2009</t>
  </si>
  <si>
    <t>1 Nov 2009</t>
  </si>
  <si>
    <t>1 Dec/Des 2009</t>
  </si>
  <si>
    <t>31 Jan 2009</t>
  </si>
  <si>
    <t>28 Feb 2009</t>
  </si>
  <si>
    <t>31 Mar/Mrt 2009</t>
  </si>
  <si>
    <t>30 Apr 2009</t>
  </si>
  <si>
    <t>31 May/Mei 2009</t>
  </si>
  <si>
    <t>30 Jun 2009</t>
  </si>
  <si>
    <t>31 Jul 2009</t>
  </si>
  <si>
    <t>31 Aug 2009</t>
  </si>
  <si>
    <t>30 Sep 2009</t>
  </si>
  <si>
    <t>31 Oct/Okt 2009</t>
  </si>
  <si>
    <t>30 Nov 2009</t>
  </si>
  <si>
    <t>31 Dec/Des 2009</t>
  </si>
  <si>
    <t xml:space="preserve"> Prog. Jan - Dec/Des 2009</t>
  </si>
  <si>
    <t>Jan - Dec/Des 2009</t>
  </si>
  <si>
    <t xml:space="preserve">  2009 Year (Jan - Dec) FINAL / 2009 Jaar (Jan - Des) FINAAL (2) </t>
  </si>
  <si>
    <t>SMB-022010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</si>
</sst>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  <numFmt numFmtId="177" formatCode="[$-409]dddd\,\ mmmm\ dd\,\ 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8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8"/>
      <name val="Arial Narrow"/>
      <family val="2"/>
    </font>
    <font>
      <i/>
      <sz val="16"/>
      <name val="Arial Narrow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175" fontId="10" fillId="0" borderId="1" xfId="0" applyNumberFormat="1" applyFont="1" applyFill="1" applyBorder="1" applyAlignment="1">
      <alignment horizontal="right" wrapText="1"/>
    </xf>
    <xf numFmtId="175" fontId="10" fillId="0" borderId="2" xfId="0" applyNumberFormat="1" applyFont="1" applyFill="1" applyBorder="1" applyAlignment="1">
      <alignment horizontal="right" wrapText="1"/>
    </xf>
    <xf numFmtId="175" fontId="10" fillId="0" borderId="3" xfId="0" applyNumberFormat="1" applyFont="1" applyFill="1" applyBorder="1" applyAlignment="1">
      <alignment horizontal="right" wrapText="1"/>
    </xf>
    <xf numFmtId="0" fontId="12" fillId="0" borderId="4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12" fillId="0" borderId="6" xfId="0" applyFont="1" applyFill="1" applyBorder="1" applyAlignment="1">
      <alignment horizontal="right"/>
    </xf>
    <xf numFmtId="0" fontId="12" fillId="0" borderId="7" xfId="0" applyFont="1" applyFill="1" applyBorder="1" applyAlignment="1">
      <alignment horizontal="right"/>
    </xf>
    <xf numFmtId="175" fontId="10" fillId="0" borderId="0" xfId="0" applyNumberFormat="1" applyFont="1" applyFill="1" applyBorder="1" applyAlignment="1">
      <alignment horizontal="right" wrapText="1"/>
    </xf>
    <xf numFmtId="0" fontId="10" fillId="0" borderId="8" xfId="0" applyFont="1" applyFill="1" applyBorder="1" applyAlignment="1">
      <alignment horizontal="left"/>
    </xf>
    <xf numFmtId="0" fontId="12" fillId="0" borderId="9" xfId="0" applyFont="1" applyFill="1" applyBorder="1" applyAlignment="1" quotePrefix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2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17" fontId="10" fillId="0" borderId="0" xfId="0" applyNumberFormat="1" applyFont="1" applyFill="1" applyAlignment="1" quotePrefix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 quotePrefix="1">
      <alignment horizontal="right"/>
    </xf>
    <xf numFmtId="0" fontId="4" fillId="0" borderId="0" xfId="0" applyFont="1" applyFill="1" applyAlignment="1">
      <alignment horizontal="left" indent="3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 indent="3"/>
    </xf>
    <xf numFmtId="0" fontId="10" fillId="0" borderId="13" xfId="0" applyFont="1" applyFill="1" applyBorder="1" applyAlignment="1">
      <alignment horizontal="left" indent="3"/>
    </xf>
    <xf numFmtId="0" fontId="10" fillId="0" borderId="14" xfId="0" applyFont="1" applyFill="1" applyBorder="1" applyAlignment="1">
      <alignment horizontal="left" indent="3"/>
    </xf>
    <xf numFmtId="0" fontId="10" fillId="0" borderId="14" xfId="0" applyFont="1" applyFill="1" applyBorder="1" applyAlignment="1" quotePrefix="1">
      <alignment horizontal="right"/>
    </xf>
    <xf numFmtId="0" fontId="10" fillId="0" borderId="15" xfId="0" applyFont="1" applyFill="1" applyBorder="1" applyAlignment="1">
      <alignment horizontal="left" indent="3"/>
    </xf>
    <xf numFmtId="0" fontId="6" fillId="0" borderId="0" xfId="0" applyFont="1" applyFill="1" applyAlignment="1">
      <alignment horizontal="left" indent="3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17" fontId="10" fillId="0" borderId="13" xfId="0" applyNumberFormat="1" applyFont="1" applyFill="1" applyBorder="1" applyAlignment="1" quotePrefix="1">
      <alignment horizontal="center" wrapText="1"/>
    </xf>
    <xf numFmtId="0" fontId="10" fillId="0" borderId="18" xfId="0" applyFont="1" applyFill="1" applyBorder="1" applyAlignment="1">
      <alignment horizontal="left" wrapText="1" indent="3"/>
    </xf>
    <xf numFmtId="15" fontId="10" fillId="0" borderId="19" xfId="0" applyNumberFormat="1" applyFont="1" applyFill="1" applyBorder="1" applyAlignment="1" quotePrefix="1">
      <alignment horizontal="center" wrapText="1"/>
    </xf>
    <xf numFmtId="0" fontId="10" fillId="0" borderId="19" xfId="0" applyFont="1" applyFill="1" applyBorder="1" applyAlignment="1" quotePrefix="1">
      <alignment horizontal="center" wrapText="1"/>
    </xf>
    <xf numFmtId="0" fontId="10" fillId="0" borderId="19" xfId="0" applyFont="1" applyFill="1" applyBorder="1" applyAlignment="1" quotePrefix="1">
      <alignment horizontal="center"/>
    </xf>
    <xf numFmtId="175" fontId="10" fillId="0" borderId="19" xfId="0" applyNumberFormat="1" applyFont="1" applyFill="1" applyBorder="1" applyAlignment="1">
      <alignment horizontal="right" wrapText="1"/>
    </xf>
    <xf numFmtId="0" fontId="10" fillId="0" borderId="17" xfId="0" applyFont="1" applyFill="1" applyBorder="1" applyAlignment="1">
      <alignment horizontal="left" wrapText="1" indent="3"/>
    </xf>
    <xf numFmtId="0" fontId="10" fillId="0" borderId="0" xfId="0" applyFont="1" applyFill="1" applyBorder="1" applyAlignment="1">
      <alignment horizontal="left" wrapText="1" indent="3"/>
    </xf>
    <xf numFmtId="175" fontId="10" fillId="0" borderId="0" xfId="0" applyNumberFormat="1" applyFont="1" applyFill="1" applyBorder="1" applyAlignment="1">
      <alignment horizontal="left" wrapText="1" indent="3"/>
    </xf>
    <xf numFmtId="175" fontId="10" fillId="0" borderId="0" xfId="0" applyNumberFormat="1" applyFont="1" applyFill="1" applyAlignment="1">
      <alignment horizontal="center" vertical="center" wrapText="1"/>
    </xf>
    <xf numFmtId="175" fontId="10" fillId="0" borderId="20" xfId="0" applyNumberFormat="1" applyFont="1" applyFill="1" applyBorder="1" applyAlignment="1">
      <alignment horizontal="left" wrapText="1" indent="3"/>
    </xf>
    <xf numFmtId="0" fontId="10" fillId="0" borderId="2" xfId="0" applyFont="1" applyFill="1" applyBorder="1" applyAlignment="1">
      <alignment horizontal="left" wrapText="1" indent="3"/>
    </xf>
    <xf numFmtId="0" fontId="10" fillId="0" borderId="1" xfId="0" applyFont="1" applyFill="1" applyBorder="1" applyAlignment="1">
      <alignment horizontal="left" wrapText="1"/>
    </xf>
    <xf numFmtId="175" fontId="10" fillId="0" borderId="2" xfId="0" applyNumberFormat="1" applyFont="1" applyFill="1" applyBorder="1" applyAlignment="1">
      <alignment horizontal="left" wrapText="1" indent="3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175" fontId="10" fillId="0" borderId="14" xfId="0" applyNumberFormat="1" applyFont="1" applyFill="1" applyBorder="1" applyAlignment="1">
      <alignment horizontal="right" wrapText="1"/>
    </xf>
    <xf numFmtId="0" fontId="10" fillId="0" borderId="6" xfId="0" applyFont="1" applyFill="1" applyBorder="1" applyAlignment="1">
      <alignment horizontal="left" indent="3"/>
    </xf>
    <xf numFmtId="0" fontId="10" fillId="0" borderId="7" xfId="0" applyFont="1" applyFill="1" applyBorder="1" applyAlignment="1">
      <alignment horizontal="left" indent="3"/>
    </xf>
    <xf numFmtId="0" fontId="10" fillId="0" borderId="21" xfId="0" applyFont="1" applyFill="1" applyBorder="1" applyAlignment="1">
      <alignment horizontal="left" wrapText="1"/>
    </xf>
    <xf numFmtId="175" fontId="10" fillId="0" borderId="21" xfId="0" applyNumberFormat="1" applyFont="1" applyFill="1" applyBorder="1" applyAlignment="1">
      <alignment horizontal="right" wrapText="1"/>
    </xf>
    <xf numFmtId="175" fontId="10" fillId="0" borderId="22" xfId="0" applyNumberFormat="1" applyFont="1" applyFill="1" applyBorder="1" applyAlignment="1" quotePrefix="1">
      <alignment horizontal="center" wrapText="1"/>
    </xf>
    <xf numFmtId="175" fontId="10" fillId="0" borderId="22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left" wrapText="1" indent="3"/>
    </xf>
    <xf numFmtId="0" fontId="10" fillId="0" borderId="21" xfId="0" applyFont="1" applyFill="1" applyBorder="1" applyAlignment="1">
      <alignment horizontal="left" wrapText="1" indent="3"/>
    </xf>
    <xf numFmtId="175" fontId="10" fillId="0" borderId="21" xfId="0" applyNumberFormat="1" applyFont="1" applyFill="1" applyBorder="1" applyAlignment="1">
      <alignment horizontal="left" wrapText="1" indent="3"/>
    </xf>
    <xf numFmtId="175" fontId="10" fillId="0" borderId="23" xfId="0" applyNumberFormat="1" applyFont="1" applyFill="1" applyBorder="1" applyAlignment="1">
      <alignment horizontal="left" wrapText="1" indent="3"/>
    </xf>
    <xf numFmtId="0" fontId="10" fillId="0" borderId="10" xfId="0" applyFont="1" applyFill="1" applyBorder="1" applyAlignment="1">
      <alignment horizontal="left" wrapText="1" indent="3"/>
    </xf>
    <xf numFmtId="0" fontId="10" fillId="0" borderId="12" xfId="0" applyFont="1" applyFill="1" applyBorder="1" applyAlignment="1">
      <alignment horizontal="left" wrapText="1" indent="3"/>
    </xf>
    <xf numFmtId="175" fontId="10" fillId="0" borderId="24" xfId="0" applyNumberFormat="1" applyFont="1" applyFill="1" applyBorder="1" applyAlignment="1">
      <alignment horizontal="right" wrapText="1"/>
    </xf>
    <xf numFmtId="175" fontId="10" fillId="0" borderId="25" xfId="0" applyNumberFormat="1" applyFont="1" applyFill="1" applyBorder="1" applyAlignment="1">
      <alignment horizontal="left" wrapText="1" indent="3"/>
    </xf>
    <xf numFmtId="0" fontId="4" fillId="0" borderId="0" xfId="0" applyFont="1" applyFill="1" applyBorder="1" applyAlignment="1">
      <alignment horizontal="left" wrapText="1" indent="3"/>
    </xf>
    <xf numFmtId="0" fontId="10" fillId="0" borderId="0" xfId="0" applyFont="1" applyFill="1" applyAlignment="1">
      <alignment horizontal="left" indent="3"/>
    </xf>
    <xf numFmtId="0" fontId="4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indent="3"/>
    </xf>
    <xf numFmtId="0" fontId="4" fillId="0" borderId="0" xfId="0" applyFont="1" applyFill="1" applyBorder="1" applyAlignment="1">
      <alignment horizontal="right" wrapText="1"/>
    </xf>
    <xf numFmtId="0" fontId="10" fillId="0" borderId="26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175" fontId="10" fillId="0" borderId="26" xfId="0" applyNumberFormat="1" applyFont="1" applyFill="1" applyBorder="1" applyAlignment="1">
      <alignment horizontal="right" wrapText="1"/>
    </xf>
    <xf numFmtId="175" fontId="10" fillId="0" borderId="25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 indent="3"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175" fontId="9" fillId="0" borderId="17" xfId="0" applyNumberFormat="1" applyFont="1" applyFill="1" applyBorder="1" applyAlignment="1">
      <alignment horizontal="right" wrapText="1"/>
    </xf>
    <xf numFmtId="175" fontId="9" fillId="0" borderId="0" xfId="0" applyNumberFormat="1" applyFont="1" applyFill="1" applyBorder="1" applyAlignment="1">
      <alignment horizontal="right" wrapText="1"/>
    </xf>
    <xf numFmtId="175" fontId="9" fillId="0" borderId="20" xfId="0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left" wrapText="1"/>
    </xf>
    <xf numFmtId="175" fontId="10" fillId="0" borderId="16" xfId="0" applyNumberFormat="1" applyFont="1" applyFill="1" applyBorder="1" applyAlignment="1">
      <alignment horizontal="right" wrapText="1"/>
    </xf>
    <xf numFmtId="175" fontId="10" fillId="0" borderId="23" xfId="0" applyNumberFormat="1" applyFont="1" applyFill="1" applyBorder="1" applyAlignment="1">
      <alignment horizontal="right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175" fontId="9" fillId="0" borderId="14" xfId="0" applyNumberFormat="1" applyFont="1" applyFill="1" applyBorder="1" applyAlignment="1">
      <alignment horizontal="center" vertical="top" wrapText="1"/>
    </xf>
    <xf numFmtId="175" fontId="9" fillId="0" borderId="15" xfId="0" applyNumberFormat="1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9" fillId="0" borderId="28" xfId="0" applyFont="1" applyFill="1" applyBorder="1" applyAlignment="1">
      <alignment horizontal="left" wrapText="1"/>
    </xf>
    <xf numFmtId="175" fontId="9" fillId="0" borderId="27" xfId="0" applyNumberFormat="1" applyFont="1" applyFill="1" applyBorder="1" applyAlignment="1">
      <alignment horizontal="right"/>
    </xf>
    <xf numFmtId="175" fontId="9" fillId="0" borderId="18" xfId="0" applyNumberFormat="1" applyFont="1" applyFill="1" applyBorder="1" applyAlignment="1">
      <alignment horizontal="right"/>
    </xf>
    <xf numFmtId="175" fontId="9" fillId="0" borderId="28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175" fontId="10" fillId="0" borderId="13" xfId="0" applyNumberFormat="1" applyFont="1" applyFill="1" applyBorder="1" applyAlignment="1">
      <alignment horizontal="right" wrapText="1"/>
    </xf>
    <xf numFmtId="175" fontId="10" fillId="0" borderId="15" xfId="0" applyNumberFormat="1" applyFont="1" applyFill="1" applyBorder="1" applyAlignment="1">
      <alignment horizontal="right" wrapText="1"/>
    </xf>
    <xf numFmtId="0" fontId="9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left" wrapText="1"/>
    </xf>
    <xf numFmtId="175" fontId="10" fillId="0" borderId="17" xfId="0" applyNumberFormat="1" applyFont="1" applyFill="1" applyBorder="1" applyAlignment="1">
      <alignment horizontal="right" wrapText="1"/>
    </xf>
    <xf numFmtId="175" fontId="10" fillId="0" borderId="20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14" fontId="8" fillId="0" borderId="17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14" fontId="8" fillId="0" borderId="20" xfId="0" applyNumberFormat="1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center" vertical="center" wrapText="1"/>
    </xf>
    <xf numFmtId="14" fontId="8" fillId="0" borderId="15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Fill="1" applyAlignment="1">
      <alignment horizontal="center" wrapText="1"/>
    </xf>
    <xf numFmtId="175" fontId="10" fillId="0" borderId="2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</xdr:row>
      <xdr:rowOff>190500</xdr:rowOff>
    </xdr:from>
    <xdr:to>
      <xdr:col>2</xdr:col>
      <xdr:colOff>1590675</xdr:colOff>
      <xdr:row>4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19150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</xdr:row>
      <xdr:rowOff>190500</xdr:rowOff>
    </xdr:from>
    <xdr:to>
      <xdr:col>2</xdr:col>
      <xdr:colOff>1590675</xdr:colOff>
      <xdr:row>4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19150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</xdr:row>
      <xdr:rowOff>190500</xdr:rowOff>
    </xdr:from>
    <xdr:to>
      <xdr:col>2</xdr:col>
      <xdr:colOff>1590675</xdr:colOff>
      <xdr:row>4</xdr:row>
      <xdr:rowOff>180975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19150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</xdr:row>
      <xdr:rowOff>190500</xdr:rowOff>
    </xdr:from>
    <xdr:to>
      <xdr:col>2</xdr:col>
      <xdr:colOff>1590675</xdr:colOff>
      <xdr:row>4</xdr:row>
      <xdr:rowOff>180975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19150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1"/>
  <sheetViews>
    <sheetView tabSelected="1" zoomScale="75" zoomScaleNormal="75" workbookViewId="0" topLeftCell="A1">
      <selection activeCell="A1" sqref="A1:C7"/>
    </sheetView>
  </sheetViews>
  <sheetFormatPr defaultColWidth="9.140625" defaultRowHeight="12.75"/>
  <cols>
    <col min="1" max="2" width="3.7109375" style="21" customWidth="1"/>
    <col min="3" max="3" width="33.7109375" style="21" customWidth="1"/>
    <col min="4" max="13" width="20.7109375" style="21" customWidth="1"/>
    <col min="14" max="15" width="20.7109375" style="67" customWidth="1"/>
    <col min="16" max="16" width="40.7109375" style="67" customWidth="1"/>
    <col min="17" max="17" width="40.7109375" style="21" customWidth="1"/>
    <col min="18" max="19" width="3.7109375" style="21" customWidth="1"/>
    <col min="20" max="20" width="11.140625" style="21" bestFit="1" customWidth="1"/>
    <col min="21" max="21" width="9.7109375" style="21" bestFit="1" customWidth="1"/>
    <col min="22" max="16384" width="9.140625" style="21" customWidth="1"/>
  </cols>
  <sheetData>
    <row r="1" spans="1:19" ht="24.75" customHeight="1">
      <c r="A1" s="106"/>
      <c r="B1" s="107"/>
      <c r="C1" s="108"/>
      <c r="D1" s="115" t="s">
        <v>39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  <c r="Q1" s="118" t="s">
        <v>98</v>
      </c>
      <c r="R1" s="119"/>
      <c r="S1" s="120"/>
    </row>
    <row r="2" spans="1:21" s="23" customFormat="1" ht="24.75" customHeight="1">
      <c r="A2" s="109"/>
      <c r="B2" s="110"/>
      <c r="C2" s="111"/>
      <c r="D2" s="124" t="s">
        <v>38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21"/>
      <c r="R2" s="122"/>
      <c r="S2" s="123"/>
      <c r="T2" s="22"/>
      <c r="U2" s="22"/>
    </row>
    <row r="3" spans="1:19" s="23" customFormat="1" ht="24.75" customHeight="1">
      <c r="A3" s="109"/>
      <c r="B3" s="110"/>
      <c r="C3" s="111"/>
      <c r="D3" s="124" t="s">
        <v>97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121"/>
      <c r="R3" s="122"/>
      <c r="S3" s="123"/>
    </row>
    <row r="4" spans="1:19" s="28" customFormat="1" ht="24.75" customHeight="1">
      <c r="A4" s="109"/>
      <c r="B4" s="110"/>
      <c r="C4" s="111"/>
      <c r="D4" s="24"/>
      <c r="E4" s="25"/>
      <c r="F4" s="25"/>
      <c r="G4" s="25"/>
      <c r="H4" s="25"/>
      <c r="I4" s="25"/>
      <c r="J4" s="26" t="s">
        <v>20</v>
      </c>
      <c r="K4" s="25"/>
      <c r="L4" s="25"/>
      <c r="M4" s="25"/>
      <c r="N4" s="25"/>
      <c r="O4" s="25"/>
      <c r="P4" s="27"/>
      <c r="Q4" s="121"/>
      <c r="R4" s="122"/>
      <c r="S4" s="123"/>
    </row>
    <row r="5" spans="1:19" s="28" customFormat="1" ht="24.75" customHeight="1">
      <c r="A5" s="109"/>
      <c r="B5" s="110"/>
      <c r="C5" s="111"/>
      <c r="D5" s="103" t="s">
        <v>59</v>
      </c>
      <c r="E5" s="103" t="s">
        <v>60</v>
      </c>
      <c r="F5" s="103" t="s">
        <v>61</v>
      </c>
      <c r="G5" s="103" t="s">
        <v>62</v>
      </c>
      <c r="H5" s="103" t="s">
        <v>63</v>
      </c>
      <c r="I5" s="103" t="s">
        <v>64</v>
      </c>
      <c r="J5" s="103" t="s">
        <v>65</v>
      </c>
      <c r="K5" s="103" t="s">
        <v>66</v>
      </c>
      <c r="L5" s="103" t="s">
        <v>67</v>
      </c>
      <c r="M5" s="103" t="s">
        <v>68</v>
      </c>
      <c r="N5" s="103" t="s">
        <v>69</v>
      </c>
      <c r="O5" s="103" t="s">
        <v>70</v>
      </c>
      <c r="P5" s="29" t="s">
        <v>40</v>
      </c>
      <c r="Q5" s="130">
        <v>40228</v>
      </c>
      <c r="R5" s="131"/>
      <c r="S5" s="132"/>
    </row>
    <row r="6" spans="1:19" s="28" customFormat="1" ht="24.75" customHeight="1">
      <c r="A6" s="109"/>
      <c r="B6" s="110"/>
      <c r="C6" s="111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30" t="s">
        <v>41</v>
      </c>
      <c r="Q6" s="130"/>
      <c r="R6" s="131"/>
      <c r="S6" s="132"/>
    </row>
    <row r="7" spans="1:19" s="28" customFormat="1" ht="24.75" customHeight="1">
      <c r="A7" s="112"/>
      <c r="B7" s="113"/>
      <c r="C7" s="114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31" t="s">
        <v>96</v>
      </c>
      <c r="Q7" s="133"/>
      <c r="R7" s="134"/>
      <c r="S7" s="135"/>
    </row>
    <row r="8" spans="1:19" s="28" customFormat="1" ht="9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24.75" customHeight="1">
      <c r="A9" s="127"/>
      <c r="B9" s="128"/>
      <c r="C9" s="129"/>
      <c r="D9" s="33" t="s">
        <v>71</v>
      </c>
      <c r="E9" s="34" t="s">
        <v>72</v>
      </c>
      <c r="F9" s="34" t="s">
        <v>73</v>
      </c>
      <c r="G9" s="34" t="s">
        <v>74</v>
      </c>
      <c r="H9" s="35" t="s">
        <v>75</v>
      </c>
      <c r="I9" s="34" t="s">
        <v>76</v>
      </c>
      <c r="J9" s="34" t="s">
        <v>77</v>
      </c>
      <c r="K9" s="34" t="s">
        <v>78</v>
      </c>
      <c r="L9" s="34" t="s">
        <v>79</v>
      </c>
      <c r="M9" s="34" t="s">
        <v>80</v>
      </c>
      <c r="N9" s="34" t="s">
        <v>81</v>
      </c>
      <c r="O9" s="34" t="s">
        <v>82</v>
      </c>
      <c r="P9" s="34" t="s">
        <v>71</v>
      </c>
      <c r="Q9" s="127"/>
      <c r="R9" s="128"/>
      <c r="S9" s="129"/>
    </row>
    <row r="10" spans="1:19" ht="24.75" customHeight="1">
      <c r="A10" s="98" t="s">
        <v>17</v>
      </c>
      <c r="B10" s="75"/>
      <c r="C10" s="76"/>
      <c r="D10" s="36">
        <v>89.5</v>
      </c>
      <c r="E10" s="36">
        <f aca="true" t="shared" si="0" ref="E10:J10">D35</f>
        <v>69.2</v>
      </c>
      <c r="F10" s="36">
        <f t="shared" si="0"/>
        <v>48.70000000000002</v>
      </c>
      <c r="G10" s="36">
        <f t="shared" si="0"/>
        <v>42.800000000000026</v>
      </c>
      <c r="H10" s="36">
        <f t="shared" si="0"/>
        <v>309.70000000000005</v>
      </c>
      <c r="I10" s="36">
        <f t="shared" si="0"/>
        <v>382.0000000000001</v>
      </c>
      <c r="J10" s="36">
        <f t="shared" si="0"/>
        <v>365.9000000000001</v>
      </c>
      <c r="K10" s="36">
        <f>J35</f>
        <v>337.5000000000001</v>
      </c>
      <c r="L10" s="36">
        <f>K35</f>
        <v>247.8000000000001</v>
      </c>
      <c r="M10" s="36">
        <f>L37</f>
        <v>216.5</v>
      </c>
      <c r="N10" s="36">
        <f>M37</f>
        <v>177.5</v>
      </c>
      <c r="O10" s="36">
        <f>N37</f>
        <v>142.1</v>
      </c>
      <c r="P10" s="36">
        <v>89.5</v>
      </c>
      <c r="Q10" s="77" t="s">
        <v>0</v>
      </c>
      <c r="R10" s="78"/>
      <c r="S10" s="79"/>
    </row>
    <row r="11" spans="1:19" ht="24.75" customHeight="1">
      <c r="A11" s="37"/>
      <c r="B11" s="38"/>
      <c r="C11" s="38"/>
      <c r="D11" s="39"/>
      <c r="E11" s="39"/>
      <c r="F11" s="39"/>
      <c r="G11" s="39"/>
      <c r="H11" s="39"/>
      <c r="I11" s="39"/>
      <c r="J11" s="39"/>
      <c r="K11" s="39" t="s">
        <v>37</v>
      </c>
      <c r="L11" s="39"/>
      <c r="M11" s="39"/>
      <c r="N11" s="39"/>
      <c r="O11" s="39"/>
      <c r="P11" s="40" t="s">
        <v>95</v>
      </c>
      <c r="Q11" s="136"/>
      <c r="R11" s="136"/>
      <c r="S11" s="137"/>
    </row>
    <row r="12" spans="1:19" ht="24.75" customHeight="1">
      <c r="A12" s="98" t="s">
        <v>18</v>
      </c>
      <c r="B12" s="75"/>
      <c r="C12" s="76"/>
      <c r="D12" s="36">
        <f>D13+D14</f>
        <v>1</v>
      </c>
      <c r="E12" s="36">
        <f aca="true" t="shared" si="1" ref="E12:O12">E13+E14</f>
        <v>1.4</v>
      </c>
      <c r="F12" s="36">
        <f t="shared" si="1"/>
        <v>18.2</v>
      </c>
      <c r="G12" s="36">
        <f t="shared" si="1"/>
        <v>292.2</v>
      </c>
      <c r="H12" s="36">
        <f t="shared" si="1"/>
        <v>154.2</v>
      </c>
      <c r="I12" s="36">
        <f t="shared" si="1"/>
        <v>19.5</v>
      </c>
      <c r="J12" s="36">
        <f t="shared" si="1"/>
        <v>6.6</v>
      </c>
      <c r="K12" s="36">
        <f t="shared" si="1"/>
        <v>3.7</v>
      </c>
      <c r="L12" s="36">
        <f t="shared" si="1"/>
        <v>3.1</v>
      </c>
      <c r="M12" s="36">
        <f t="shared" si="1"/>
        <v>1.8</v>
      </c>
      <c r="N12" s="36">
        <f t="shared" si="1"/>
        <v>1.2</v>
      </c>
      <c r="O12" s="36">
        <f t="shared" si="1"/>
        <v>2.1</v>
      </c>
      <c r="P12" s="36">
        <f>P13+P14</f>
        <v>505</v>
      </c>
      <c r="Q12" s="77" t="s">
        <v>1</v>
      </c>
      <c r="R12" s="78"/>
      <c r="S12" s="79"/>
    </row>
    <row r="13" spans="1:19" ht="24.75" customHeight="1">
      <c r="A13" s="37"/>
      <c r="B13" s="80" t="s">
        <v>36</v>
      </c>
      <c r="C13" s="81"/>
      <c r="D13" s="1">
        <v>1</v>
      </c>
      <c r="E13" s="1">
        <v>1.4</v>
      </c>
      <c r="F13" s="1">
        <v>18.2</v>
      </c>
      <c r="G13" s="1">
        <v>292.2</v>
      </c>
      <c r="H13" s="1">
        <v>154.2</v>
      </c>
      <c r="I13" s="1">
        <v>18.8</v>
      </c>
      <c r="J13" s="1">
        <v>6</v>
      </c>
      <c r="K13" s="1">
        <v>3.7</v>
      </c>
      <c r="L13" s="1">
        <v>3</v>
      </c>
      <c r="M13" s="1">
        <v>1.8</v>
      </c>
      <c r="N13" s="1">
        <v>1.2</v>
      </c>
      <c r="O13" s="1">
        <v>2.1</v>
      </c>
      <c r="P13" s="1">
        <f>SUM(D13:O13)</f>
        <v>503.6</v>
      </c>
      <c r="Q13" s="82" t="s">
        <v>35</v>
      </c>
      <c r="R13" s="83"/>
      <c r="S13" s="41"/>
    </row>
    <row r="14" spans="1:19" ht="24.75" customHeight="1">
      <c r="A14" s="37"/>
      <c r="B14" s="94" t="s">
        <v>2</v>
      </c>
      <c r="C14" s="95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0.7</v>
      </c>
      <c r="J14" s="3">
        <v>0.6</v>
      </c>
      <c r="K14" s="3">
        <v>0</v>
      </c>
      <c r="L14" s="3">
        <v>0.1</v>
      </c>
      <c r="M14" s="3">
        <v>0</v>
      </c>
      <c r="N14" s="3">
        <v>0</v>
      </c>
      <c r="O14" s="3">
        <v>0</v>
      </c>
      <c r="P14" s="3">
        <f>SUM(D14:O14)</f>
        <v>1.4</v>
      </c>
      <c r="Q14" s="96" t="s">
        <v>3</v>
      </c>
      <c r="R14" s="97"/>
      <c r="S14" s="41"/>
    </row>
    <row r="15" spans="1:19" ht="9" customHeight="1">
      <c r="A15" s="37"/>
      <c r="B15" s="38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1"/>
    </row>
    <row r="16" spans="1:19" ht="24.75" customHeight="1">
      <c r="A16" s="98" t="s">
        <v>19</v>
      </c>
      <c r="B16" s="75"/>
      <c r="C16" s="76"/>
      <c r="D16" s="36">
        <f aca="true" t="shared" si="2" ref="D16:O16">D17+D21+D22+D23</f>
        <v>20.400000000000002</v>
      </c>
      <c r="E16" s="36">
        <f t="shared" si="2"/>
        <v>20.8</v>
      </c>
      <c r="F16" s="36">
        <f t="shared" si="2"/>
        <v>21.9</v>
      </c>
      <c r="G16" s="36">
        <f t="shared" si="2"/>
        <v>21.7</v>
      </c>
      <c r="H16" s="36">
        <f t="shared" si="2"/>
        <v>27.4</v>
      </c>
      <c r="I16" s="36">
        <f t="shared" si="2"/>
        <v>29.5</v>
      </c>
      <c r="J16" s="36">
        <f t="shared" si="2"/>
        <v>30</v>
      </c>
      <c r="K16" s="36">
        <f t="shared" si="2"/>
        <v>23.6</v>
      </c>
      <c r="L16" s="36">
        <f t="shared" si="2"/>
        <v>28.8</v>
      </c>
      <c r="M16" s="36">
        <f t="shared" si="2"/>
        <v>33.900000000000006</v>
      </c>
      <c r="N16" s="36">
        <f t="shared" si="2"/>
        <v>34.400000000000006</v>
      </c>
      <c r="O16" s="36">
        <f t="shared" si="2"/>
        <v>30.900000000000002</v>
      </c>
      <c r="P16" s="36">
        <f aca="true" t="shared" si="3" ref="P16:P23">SUM(D16:O16)</f>
        <v>323.29999999999995</v>
      </c>
      <c r="Q16" s="77" t="s">
        <v>4</v>
      </c>
      <c r="R16" s="78"/>
      <c r="S16" s="79"/>
    </row>
    <row r="17" spans="1:19" ht="24.75" customHeight="1">
      <c r="A17" s="37"/>
      <c r="B17" s="80" t="s">
        <v>57</v>
      </c>
      <c r="C17" s="81"/>
      <c r="D17" s="3">
        <f>D18+D19+D20</f>
        <v>20.1</v>
      </c>
      <c r="E17" s="3">
        <f aca="true" t="shared" si="4" ref="E17:O17">E18+E19++E20</f>
        <v>20.1</v>
      </c>
      <c r="F17" s="3">
        <f t="shared" si="4"/>
        <v>21.7</v>
      </c>
      <c r="G17" s="3">
        <f t="shared" si="4"/>
        <v>21.5</v>
      </c>
      <c r="H17" s="3">
        <f t="shared" si="4"/>
        <v>26.5</v>
      </c>
      <c r="I17" s="3">
        <f t="shared" si="4"/>
        <v>28.4</v>
      </c>
      <c r="J17" s="3">
        <f t="shared" si="4"/>
        <v>28.7</v>
      </c>
      <c r="K17" s="3">
        <f t="shared" si="4"/>
        <v>22.1</v>
      </c>
      <c r="L17" s="3">
        <f t="shared" si="4"/>
        <v>27.1</v>
      </c>
      <c r="M17" s="3">
        <f t="shared" si="4"/>
        <v>31.7</v>
      </c>
      <c r="N17" s="3">
        <f t="shared" si="4"/>
        <v>33.5</v>
      </c>
      <c r="O17" s="3">
        <f t="shared" si="4"/>
        <v>30.5</v>
      </c>
      <c r="P17" s="3">
        <f>SUM(D17:O17)</f>
        <v>311.9</v>
      </c>
      <c r="Q17" s="82" t="s">
        <v>58</v>
      </c>
      <c r="R17" s="83"/>
      <c r="S17" s="41"/>
    </row>
    <row r="18" spans="1:19" ht="24.75" customHeight="1">
      <c r="A18" s="37"/>
      <c r="B18" s="42"/>
      <c r="C18" s="43" t="s">
        <v>48</v>
      </c>
      <c r="D18" s="2">
        <v>2.5</v>
      </c>
      <c r="E18" s="2">
        <v>2.4</v>
      </c>
      <c r="F18" s="2">
        <v>2.8</v>
      </c>
      <c r="G18" s="2">
        <v>2.5</v>
      </c>
      <c r="H18" s="2">
        <v>2.7</v>
      </c>
      <c r="I18" s="2">
        <v>2.8</v>
      </c>
      <c r="J18" s="2">
        <v>3.3</v>
      </c>
      <c r="K18" s="2">
        <v>2.5</v>
      </c>
      <c r="L18" s="2">
        <v>2.1</v>
      </c>
      <c r="M18" s="2">
        <v>2</v>
      </c>
      <c r="N18" s="2">
        <v>2.4</v>
      </c>
      <c r="O18" s="2">
        <v>1.6</v>
      </c>
      <c r="P18" s="2">
        <f t="shared" si="3"/>
        <v>29.6</v>
      </c>
      <c r="Q18" s="1" t="s">
        <v>49</v>
      </c>
      <c r="R18" s="44"/>
      <c r="S18" s="41"/>
    </row>
    <row r="19" spans="1:19" ht="24.75" customHeight="1">
      <c r="A19" s="37"/>
      <c r="B19" s="42"/>
      <c r="C19" s="45" t="s">
        <v>52</v>
      </c>
      <c r="D19" s="2">
        <v>10.5</v>
      </c>
      <c r="E19" s="2">
        <v>9</v>
      </c>
      <c r="F19" s="2">
        <v>10.1</v>
      </c>
      <c r="G19" s="2">
        <v>9.5</v>
      </c>
      <c r="H19" s="2">
        <v>13.4</v>
      </c>
      <c r="I19" s="2">
        <v>14.4</v>
      </c>
      <c r="J19" s="2">
        <v>14.4</v>
      </c>
      <c r="K19" s="2">
        <v>13.8</v>
      </c>
      <c r="L19" s="2">
        <v>14.6</v>
      </c>
      <c r="M19" s="2">
        <v>17.5</v>
      </c>
      <c r="N19" s="2">
        <v>19.9</v>
      </c>
      <c r="O19" s="2">
        <v>20</v>
      </c>
      <c r="P19" s="2">
        <f t="shared" si="3"/>
        <v>167.1</v>
      </c>
      <c r="Q19" s="2" t="s">
        <v>50</v>
      </c>
      <c r="R19" s="44"/>
      <c r="S19" s="41"/>
    </row>
    <row r="20" spans="1:19" ht="24.75" customHeight="1">
      <c r="A20" s="37"/>
      <c r="B20" s="42"/>
      <c r="C20" s="46" t="s">
        <v>53</v>
      </c>
      <c r="D20" s="3">
        <v>7.1</v>
      </c>
      <c r="E20" s="3">
        <v>8.7</v>
      </c>
      <c r="F20" s="3">
        <v>8.8</v>
      </c>
      <c r="G20" s="3">
        <v>9.5</v>
      </c>
      <c r="H20" s="3">
        <v>10.4</v>
      </c>
      <c r="I20" s="3">
        <v>11.2</v>
      </c>
      <c r="J20" s="3">
        <v>11</v>
      </c>
      <c r="K20" s="3">
        <v>5.8</v>
      </c>
      <c r="L20" s="3">
        <v>10.4</v>
      </c>
      <c r="M20" s="3">
        <v>12.2</v>
      </c>
      <c r="N20" s="3">
        <v>11.2</v>
      </c>
      <c r="O20" s="3">
        <v>8.9</v>
      </c>
      <c r="P20" s="3">
        <f t="shared" si="3"/>
        <v>115.20000000000002</v>
      </c>
      <c r="Q20" s="3" t="s">
        <v>51</v>
      </c>
      <c r="R20" s="44"/>
      <c r="S20" s="41"/>
    </row>
    <row r="21" spans="1:19" ht="24.75" customHeight="1">
      <c r="A21" s="37"/>
      <c r="B21" s="99" t="s">
        <v>29</v>
      </c>
      <c r="C21" s="100"/>
      <c r="D21" s="2">
        <v>0.2</v>
      </c>
      <c r="E21" s="2">
        <v>0.4</v>
      </c>
      <c r="F21" s="2">
        <v>0.2</v>
      </c>
      <c r="G21" s="2">
        <v>0.2</v>
      </c>
      <c r="H21" s="2">
        <v>0.9</v>
      </c>
      <c r="I21" s="2">
        <v>1</v>
      </c>
      <c r="J21" s="2">
        <v>0.6</v>
      </c>
      <c r="K21" s="2">
        <v>0.4</v>
      </c>
      <c r="L21" s="2">
        <v>0.5</v>
      </c>
      <c r="M21" s="2">
        <v>0.3</v>
      </c>
      <c r="N21" s="2">
        <v>0.1</v>
      </c>
      <c r="O21" s="2">
        <v>0.1</v>
      </c>
      <c r="P21" s="2">
        <f t="shared" si="3"/>
        <v>4.8999999999999995</v>
      </c>
      <c r="Q21" s="101" t="s">
        <v>5</v>
      </c>
      <c r="R21" s="102"/>
      <c r="S21" s="41"/>
    </row>
    <row r="22" spans="1:19" ht="24.75" customHeight="1">
      <c r="A22" s="37"/>
      <c r="B22" s="99" t="s">
        <v>6</v>
      </c>
      <c r="C22" s="100"/>
      <c r="D22" s="2">
        <v>0.1</v>
      </c>
      <c r="E22" s="2">
        <v>0.3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0.1</v>
      </c>
      <c r="L22" s="2">
        <v>0.2</v>
      </c>
      <c r="M22" s="2">
        <v>0.2</v>
      </c>
      <c r="N22" s="2">
        <v>0.1</v>
      </c>
      <c r="O22" s="2">
        <v>0.2</v>
      </c>
      <c r="P22" s="2">
        <f t="shared" si="3"/>
        <v>1.2</v>
      </c>
      <c r="Q22" s="101" t="s">
        <v>7</v>
      </c>
      <c r="R22" s="102"/>
      <c r="S22" s="41"/>
    </row>
    <row r="23" spans="1:19" ht="24.75" customHeight="1">
      <c r="A23" s="37"/>
      <c r="B23" s="94" t="s">
        <v>24</v>
      </c>
      <c r="C23" s="95"/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0.1</v>
      </c>
      <c r="J23" s="3">
        <v>0.7</v>
      </c>
      <c r="K23" s="3">
        <v>1</v>
      </c>
      <c r="L23" s="3">
        <v>1</v>
      </c>
      <c r="M23" s="3">
        <v>1.7</v>
      </c>
      <c r="N23" s="3">
        <v>0.7</v>
      </c>
      <c r="O23" s="3">
        <v>0.1</v>
      </c>
      <c r="P23" s="3">
        <f t="shared" si="3"/>
        <v>5.3</v>
      </c>
      <c r="Q23" s="96" t="s">
        <v>28</v>
      </c>
      <c r="R23" s="97"/>
      <c r="S23" s="41"/>
    </row>
    <row r="24" spans="1:19" ht="9" customHeight="1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1"/>
    </row>
    <row r="25" spans="1:19" ht="24.75" customHeight="1">
      <c r="A25" s="98" t="s">
        <v>32</v>
      </c>
      <c r="B25" s="75"/>
      <c r="C25" s="75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78" t="s">
        <v>34</v>
      </c>
      <c r="R25" s="78"/>
      <c r="S25" s="79"/>
    </row>
    <row r="26" spans="1:19" ht="24.75" customHeight="1">
      <c r="A26" s="37"/>
      <c r="B26" s="9" t="s">
        <v>30</v>
      </c>
      <c r="C26" s="10"/>
      <c r="D26" s="3">
        <f>+D27+D28</f>
        <v>1.3</v>
      </c>
      <c r="E26" s="3">
        <f>+E27+E28</f>
        <v>1.3</v>
      </c>
      <c r="F26" s="3">
        <f aca="true" t="shared" si="5" ref="F26:O26">+F27+F28</f>
        <v>1.3</v>
      </c>
      <c r="G26" s="3">
        <f t="shared" si="5"/>
        <v>3.2</v>
      </c>
      <c r="H26" s="3">
        <f t="shared" si="5"/>
        <v>54.599999999999994</v>
      </c>
      <c r="I26" s="3">
        <f t="shared" si="5"/>
        <v>6.1</v>
      </c>
      <c r="J26" s="3">
        <f t="shared" si="5"/>
        <v>4.7</v>
      </c>
      <c r="K26" s="3">
        <f t="shared" si="5"/>
        <v>69.2</v>
      </c>
      <c r="L26" s="3">
        <f t="shared" si="5"/>
        <v>5</v>
      </c>
      <c r="M26" s="3">
        <f t="shared" si="5"/>
        <v>6.7</v>
      </c>
      <c r="N26" s="3">
        <f t="shared" si="5"/>
        <v>1.5</v>
      </c>
      <c r="O26" s="3">
        <f t="shared" si="5"/>
        <v>0.7</v>
      </c>
      <c r="P26" s="3">
        <f>+P27+P28</f>
        <v>155.6</v>
      </c>
      <c r="Q26" s="4"/>
      <c r="R26" s="5" t="s">
        <v>31</v>
      </c>
      <c r="S26" s="41"/>
    </row>
    <row r="27" spans="1:19" ht="24.75" customHeight="1">
      <c r="A27" s="37"/>
      <c r="B27" s="11"/>
      <c r="C27" s="12" t="s">
        <v>21</v>
      </c>
      <c r="D27" s="2">
        <v>1.1</v>
      </c>
      <c r="E27" s="2">
        <v>1.2</v>
      </c>
      <c r="F27" s="2">
        <v>1.3</v>
      </c>
      <c r="G27" s="2">
        <v>0.2</v>
      </c>
      <c r="H27" s="2">
        <v>0.3</v>
      </c>
      <c r="I27" s="2">
        <v>0.3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f>SUM(D27:O27)</f>
        <v>4.3999999999999995</v>
      </c>
      <c r="Q27" s="6" t="s">
        <v>14</v>
      </c>
      <c r="R27" s="48"/>
      <c r="S27" s="41"/>
    </row>
    <row r="28" spans="1:19" ht="24.75" customHeight="1">
      <c r="A28" s="37"/>
      <c r="B28" s="13"/>
      <c r="C28" s="14" t="s">
        <v>13</v>
      </c>
      <c r="D28" s="3">
        <v>0.2</v>
      </c>
      <c r="E28" s="3">
        <v>0.1</v>
      </c>
      <c r="F28" s="3">
        <v>0</v>
      </c>
      <c r="G28" s="3">
        <v>3</v>
      </c>
      <c r="H28" s="3">
        <v>54.3</v>
      </c>
      <c r="I28" s="3">
        <v>5.8</v>
      </c>
      <c r="J28" s="3">
        <v>4.7</v>
      </c>
      <c r="K28" s="3">
        <v>69.2</v>
      </c>
      <c r="L28" s="3">
        <v>5</v>
      </c>
      <c r="M28" s="3">
        <v>6.7</v>
      </c>
      <c r="N28" s="3">
        <v>1.5</v>
      </c>
      <c r="O28" s="3">
        <v>0.7</v>
      </c>
      <c r="P28" s="3">
        <f>SUM(D28:O28)</f>
        <v>151.2</v>
      </c>
      <c r="Q28" s="7" t="s">
        <v>15</v>
      </c>
      <c r="R28" s="49"/>
      <c r="S28" s="41"/>
    </row>
    <row r="29" spans="1:19" ht="9" customHeight="1">
      <c r="A29" s="37"/>
      <c r="B29" s="38"/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41"/>
    </row>
    <row r="30" spans="1:19" ht="24.75" customHeight="1">
      <c r="A30" s="98" t="s">
        <v>8</v>
      </c>
      <c r="B30" s="75"/>
      <c r="C30" s="76"/>
      <c r="D30" s="36">
        <f>D31+D32</f>
        <v>-0.4</v>
      </c>
      <c r="E30" s="36">
        <f>E31+E32</f>
        <v>-0.2</v>
      </c>
      <c r="F30" s="36">
        <f aca="true" t="shared" si="6" ref="F30:O30">F31+F32</f>
        <v>0.8999999999999999</v>
      </c>
      <c r="G30" s="36">
        <f t="shared" si="6"/>
        <v>0.4</v>
      </c>
      <c r="H30" s="36">
        <f t="shared" si="6"/>
        <v>-0.1</v>
      </c>
      <c r="I30" s="36">
        <f t="shared" si="6"/>
        <v>0</v>
      </c>
      <c r="J30" s="36">
        <f t="shared" si="6"/>
        <v>0.3</v>
      </c>
      <c r="K30" s="36">
        <f t="shared" si="6"/>
        <v>0.6</v>
      </c>
      <c r="L30" s="36">
        <f t="shared" si="6"/>
        <v>0.6</v>
      </c>
      <c r="M30" s="36">
        <f t="shared" si="6"/>
        <v>0.2</v>
      </c>
      <c r="N30" s="36">
        <f t="shared" si="6"/>
        <v>0.7000000000000001</v>
      </c>
      <c r="O30" s="36">
        <f t="shared" si="6"/>
        <v>0</v>
      </c>
      <c r="P30" s="36">
        <f>SUM(D30:O30)</f>
        <v>3.0000000000000004</v>
      </c>
      <c r="Q30" s="77" t="s">
        <v>9</v>
      </c>
      <c r="R30" s="78"/>
      <c r="S30" s="79"/>
    </row>
    <row r="31" spans="1:19" ht="24.75" customHeight="1">
      <c r="A31" s="37"/>
      <c r="B31" s="80" t="s">
        <v>22</v>
      </c>
      <c r="C31" s="81"/>
      <c r="D31" s="2">
        <v>0.1</v>
      </c>
      <c r="E31" s="2">
        <v>0.2</v>
      </c>
      <c r="F31" s="2">
        <v>0.2</v>
      </c>
      <c r="G31" s="2">
        <v>0.1</v>
      </c>
      <c r="H31" s="2">
        <v>-0.2</v>
      </c>
      <c r="I31" s="2">
        <v>0</v>
      </c>
      <c r="J31" s="2">
        <v>0.3</v>
      </c>
      <c r="K31" s="2">
        <v>0</v>
      </c>
      <c r="L31" s="2">
        <v>0.1</v>
      </c>
      <c r="M31" s="2">
        <v>0.5</v>
      </c>
      <c r="N31" s="2">
        <v>0.8</v>
      </c>
      <c r="O31" s="2">
        <v>0.5</v>
      </c>
      <c r="P31" s="2">
        <f>SUM(D31:O31)</f>
        <v>2.5999999999999996</v>
      </c>
      <c r="Q31" s="82" t="s">
        <v>23</v>
      </c>
      <c r="R31" s="83"/>
      <c r="S31" s="41"/>
    </row>
    <row r="32" spans="1:19" ht="24.75" customHeight="1">
      <c r="A32" s="37"/>
      <c r="B32" s="94" t="s">
        <v>25</v>
      </c>
      <c r="C32" s="95"/>
      <c r="D32" s="3">
        <v>-0.5</v>
      </c>
      <c r="E32" s="3">
        <v>-0.4</v>
      </c>
      <c r="F32" s="3">
        <v>0.7</v>
      </c>
      <c r="G32" s="3">
        <v>0.3</v>
      </c>
      <c r="H32" s="3">
        <v>0.1</v>
      </c>
      <c r="I32" s="3">
        <v>0</v>
      </c>
      <c r="J32" s="3">
        <v>0</v>
      </c>
      <c r="K32" s="3">
        <v>0.6</v>
      </c>
      <c r="L32" s="3">
        <v>0.5</v>
      </c>
      <c r="M32" s="3">
        <v>-0.3</v>
      </c>
      <c r="N32" s="3">
        <v>-0.1</v>
      </c>
      <c r="O32" s="3">
        <v>-0.5</v>
      </c>
      <c r="P32" s="60">
        <f>SUM(D32:O32)</f>
        <v>0.3999999999999998</v>
      </c>
      <c r="Q32" s="96" t="s">
        <v>26</v>
      </c>
      <c r="R32" s="97"/>
      <c r="S32" s="41"/>
    </row>
    <row r="33" spans="1:19" ht="9" customHeight="1">
      <c r="A33" s="37"/>
      <c r="B33" s="50"/>
      <c r="C33" s="5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51"/>
      <c r="R33" s="51"/>
      <c r="S33" s="41"/>
    </row>
    <row r="34" spans="1:19" ht="24.75" customHeight="1">
      <c r="A34" s="84"/>
      <c r="B34" s="85"/>
      <c r="C34" s="85"/>
      <c r="D34" s="52" t="s">
        <v>83</v>
      </c>
      <c r="E34" s="52" t="s">
        <v>84</v>
      </c>
      <c r="F34" s="53" t="s">
        <v>85</v>
      </c>
      <c r="G34" s="52" t="s">
        <v>86</v>
      </c>
      <c r="H34" s="52" t="s">
        <v>87</v>
      </c>
      <c r="I34" s="52" t="s">
        <v>88</v>
      </c>
      <c r="J34" s="52" t="s">
        <v>89</v>
      </c>
      <c r="K34" s="52" t="s">
        <v>90</v>
      </c>
      <c r="L34" s="52" t="s">
        <v>91</v>
      </c>
      <c r="M34" s="52" t="s">
        <v>92</v>
      </c>
      <c r="N34" s="52" t="s">
        <v>93</v>
      </c>
      <c r="O34" s="52" t="s">
        <v>94</v>
      </c>
      <c r="P34" s="52" t="s">
        <v>94</v>
      </c>
      <c r="Q34" s="86"/>
      <c r="R34" s="86"/>
      <c r="S34" s="87"/>
    </row>
    <row r="35" spans="1:19" ht="24.75" customHeight="1">
      <c r="A35" s="88" t="s">
        <v>16</v>
      </c>
      <c r="B35" s="89"/>
      <c r="C35" s="90"/>
      <c r="D35" s="3">
        <f aca="true" t="shared" si="7" ref="D35:K35">+D10+D12-D16-D26-D30</f>
        <v>69.2</v>
      </c>
      <c r="E35" s="3">
        <f t="shared" si="7"/>
        <v>48.70000000000002</v>
      </c>
      <c r="F35" s="3">
        <f t="shared" si="7"/>
        <v>42.800000000000026</v>
      </c>
      <c r="G35" s="3">
        <f t="shared" si="7"/>
        <v>309.70000000000005</v>
      </c>
      <c r="H35" s="3">
        <f t="shared" si="7"/>
        <v>382.0000000000001</v>
      </c>
      <c r="I35" s="3">
        <f t="shared" si="7"/>
        <v>365.9000000000001</v>
      </c>
      <c r="J35" s="3">
        <f t="shared" si="7"/>
        <v>337.5000000000001</v>
      </c>
      <c r="K35" s="3">
        <f t="shared" si="7"/>
        <v>247.8000000000001</v>
      </c>
      <c r="L35" s="3">
        <f>+L10+L12-L16-L26-L30</f>
        <v>216.50000000000009</v>
      </c>
      <c r="M35" s="3">
        <f>+M10+M12-M16-M26-M30</f>
        <v>177.50000000000003</v>
      </c>
      <c r="N35" s="3">
        <f>+N10+N12-N16-N26-N30</f>
        <v>142.1</v>
      </c>
      <c r="O35" s="3">
        <f>+O10+O12-O16-O26-O30</f>
        <v>112.59999999999998</v>
      </c>
      <c r="P35" s="3">
        <f>P10+P12-P16-P26-P30</f>
        <v>112.60000000000005</v>
      </c>
      <c r="Q35" s="91" t="s">
        <v>10</v>
      </c>
      <c r="R35" s="92"/>
      <c r="S35" s="93"/>
    </row>
    <row r="36" spans="1:19" ht="9" customHeight="1">
      <c r="A36" s="54"/>
      <c r="B36" s="55"/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7"/>
    </row>
    <row r="37" spans="1:19" ht="24.75" customHeight="1">
      <c r="A37" s="74" t="s">
        <v>27</v>
      </c>
      <c r="B37" s="75"/>
      <c r="C37" s="76"/>
      <c r="D37" s="36">
        <f>D38+D39</f>
        <v>69.2</v>
      </c>
      <c r="E37" s="36">
        <f aca="true" t="shared" si="8" ref="E37:P37">E38+E39</f>
        <v>48.7</v>
      </c>
      <c r="F37" s="36">
        <f t="shared" si="8"/>
        <v>42.8</v>
      </c>
      <c r="G37" s="36">
        <f t="shared" si="8"/>
        <v>309.7</v>
      </c>
      <c r="H37" s="36">
        <f>H38+H39</f>
        <v>382</v>
      </c>
      <c r="I37" s="36">
        <f t="shared" si="8"/>
        <v>365.9</v>
      </c>
      <c r="J37" s="36">
        <f t="shared" si="8"/>
        <v>337.5</v>
      </c>
      <c r="K37" s="36">
        <f t="shared" si="8"/>
        <v>247.79999999999998</v>
      </c>
      <c r="L37" s="36">
        <f t="shared" si="8"/>
        <v>216.5</v>
      </c>
      <c r="M37" s="36">
        <f t="shared" si="8"/>
        <v>177.5</v>
      </c>
      <c r="N37" s="36">
        <f t="shared" si="8"/>
        <v>142.1</v>
      </c>
      <c r="O37" s="36">
        <f t="shared" si="8"/>
        <v>112.60000000000001</v>
      </c>
      <c r="P37" s="36">
        <f t="shared" si="8"/>
        <v>112.60000000000001</v>
      </c>
      <c r="Q37" s="77" t="s">
        <v>33</v>
      </c>
      <c r="R37" s="78"/>
      <c r="S37" s="79"/>
    </row>
    <row r="38" spans="1:19" ht="24.75" customHeight="1">
      <c r="A38" s="58"/>
      <c r="B38" s="80" t="s">
        <v>42</v>
      </c>
      <c r="C38" s="81"/>
      <c r="D38" s="2">
        <v>58.5</v>
      </c>
      <c r="E38" s="2">
        <v>41.7</v>
      </c>
      <c r="F38" s="2">
        <v>36.4</v>
      </c>
      <c r="G38" s="2">
        <v>296.5</v>
      </c>
      <c r="H38" s="2">
        <v>365.2</v>
      </c>
      <c r="I38" s="2">
        <v>350.2</v>
      </c>
      <c r="J38" s="2">
        <v>325</v>
      </c>
      <c r="K38" s="2">
        <v>233.6</v>
      </c>
      <c r="L38" s="2">
        <v>204.1</v>
      </c>
      <c r="M38" s="2">
        <v>165.6</v>
      </c>
      <c r="N38" s="2">
        <v>131.4</v>
      </c>
      <c r="O38" s="2">
        <v>100.7</v>
      </c>
      <c r="P38" s="2">
        <v>100.7</v>
      </c>
      <c r="Q38" s="82" t="s">
        <v>43</v>
      </c>
      <c r="R38" s="83"/>
      <c r="S38" s="41"/>
    </row>
    <row r="39" spans="1:19" ht="24.75" customHeight="1">
      <c r="A39" s="59"/>
      <c r="B39" s="69" t="s">
        <v>11</v>
      </c>
      <c r="C39" s="70"/>
      <c r="D39" s="60">
        <v>10.7</v>
      </c>
      <c r="E39" s="60">
        <v>7</v>
      </c>
      <c r="F39" s="60">
        <v>6.4</v>
      </c>
      <c r="G39" s="60">
        <v>13.2</v>
      </c>
      <c r="H39" s="60">
        <v>16.8</v>
      </c>
      <c r="I39" s="60">
        <v>15.7</v>
      </c>
      <c r="J39" s="60">
        <v>12.5</v>
      </c>
      <c r="K39" s="60">
        <v>14.2</v>
      </c>
      <c r="L39" s="60">
        <v>12.4</v>
      </c>
      <c r="M39" s="60">
        <v>11.9</v>
      </c>
      <c r="N39" s="60">
        <v>10.7</v>
      </c>
      <c r="O39" s="60">
        <v>11.9</v>
      </c>
      <c r="P39" s="60">
        <v>11.9</v>
      </c>
      <c r="Q39" s="71" t="s">
        <v>12</v>
      </c>
      <c r="R39" s="72"/>
      <c r="S39" s="61"/>
    </row>
    <row r="40" spans="1:19" ht="9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</row>
    <row r="41" spans="1:19" ht="24.75" customHeight="1">
      <c r="A41" s="15" t="s">
        <v>54</v>
      </c>
      <c r="B41" s="16"/>
      <c r="C41" s="63"/>
      <c r="D41" s="38"/>
      <c r="E41" s="38"/>
      <c r="F41" s="38"/>
      <c r="G41" s="17"/>
      <c r="H41" s="18"/>
      <c r="I41" s="19"/>
      <c r="J41" s="63"/>
      <c r="K41" s="38"/>
      <c r="L41" s="38"/>
      <c r="M41" s="38"/>
      <c r="N41" s="38"/>
      <c r="O41" s="38"/>
      <c r="P41" s="38"/>
      <c r="Q41" s="68"/>
      <c r="R41" s="68"/>
      <c r="S41" s="62"/>
    </row>
    <row r="42" spans="1:19" ht="24.75" customHeight="1">
      <c r="A42" s="15" t="s">
        <v>55</v>
      </c>
      <c r="B42" s="65"/>
      <c r="C42" s="16"/>
      <c r="D42" s="38"/>
      <c r="E42" s="38"/>
      <c r="F42" s="38"/>
      <c r="G42" s="20"/>
      <c r="H42" s="18"/>
      <c r="I42" s="19"/>
      <c r="J42" s="63"/>
      <c r="K42" s="38"/>
      <c r="L42" s="38"/>
      <c r="M42" s="38"/>
      <c r="N42" s="38"/>
      <c r="O42" s="38"/>
      <c r="P42" s="38"/>
      <c r="Q42" s="64"/>
      <c r="R42" s="64"/>
      <c r="S42" s="62"/>
    </row>
    <row r="43" spans="1:16" ht="24.75" customHeight="1">
      <c r="A43" s="15" t="s">
        <v>44</v>
      </c>
      <c r="B43" s="66" t="s">
        <v>56</v>
      </c>
      <c r="C43" s="16"/>
      <c r="D43" s="38"/>
      <c r="E43" s="38"/>
      <c r="F43" s="38"/>
      <c r="G43" s="20"/>
      <c r="H43" s="18"/>
      <c r="I43" s="63"/>
      <c r="J43" s="63"/>
      <c r="K43" s="63"/>
      <c r="L43" s="63"/>
      <c r="M43" s="63"/>
      <c r="N43" s="63"/>
      <c r="O43" s="63"/>
      <c r="P43" s="63"/>
    </row>
    <row r="44" spans="1:16" ht="24.75" customHeight="1">
      <c r="A44" s="15" t="s">
        <v>45</v>
      </c>
      <c r="B44" s="66" t="s">
        <v>56</v>
      </c>
      <c r="C44" s="16"/>
      <c r="D44" s="38"/>
      <c r="E44" s="38"/>
      <c r="F44" s="38"/>
      <c r="G44" s="20"/>
      <c r="H44" s="18"/>
      <c r="I44" s="63"/>
      <c r="J44" s="63"/>
      <c r="K44" s="63"/>
      <c r="L44" s="63"/>
      <c r="M44" s="63"/>
      <c r="N44" s="63"/>
      <c r="O44" s="63"/>
      <c r="P44" s="63"/>
    </row>
    <row r="45" spans="1:16" ht="24.75" customHeight="1">
      <c r="A45" s="19" t="s">
        <v>46</v>
      </c>
      <c r="B45" s="19" t="s">
        <v>47</v>
      </c>
      <c r="C45" s="19"/>
      <c r="D45" s="19"/>
      <c r="E45" s="19"/>
      <c r="F45" s="19"/>
      <c r="G45" s="19"/>
      <c r="H45" s="19"/>
      <c r="I45" s="63"/>
      <c r="J45" s="63"/>
      <c r="K45" s="63"/>
      <c r="L45" s="63"/>
      <c r="M45" s="63"/>
      <c r="N45" s="63"/>
      <c r="O45" s="63"/>
      <c r="P45" s="63"/>
    </row>
    <row r="46" spans="1:16" ht="1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</row>
    <row r="47" spans="1:16" ht="1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48" spans="1:16" ht="1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</row>
    <row r="49" spans="1:16" ht="1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</row>
    <row r="50" spans="1:16" ht="1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</row>
    <row r="51" spans="1:16" ht="1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52" spans="1:16" ht="1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</row>
    <row r="53" spans="1:16" ht="15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</row>
    <row r="54" spans="1:16" ht="1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</row>
    <row r="55" spans="1:16" ht="1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</row>
    <row r="56" spans="1:16" ht="1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ht="15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ht="1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ht="15" customHeight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</row>
    <row r="60" spans="1:16" ht="15" customHeight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ht="15" customHeight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</row>
    <row r="62" spans="1:16" ht="15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</row>
    <row r="63" spans="1:16" ht="15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</row>
    <row r="64" spans="1:16" ht="1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</row>
    <row r="65" spans="1:16" ht="1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</row>
    <row r="66" spans="1:16" ht="1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</row>
    <row r="67" spans="1:16" ht="15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</row>
    <row r="68" spans="1:16" ht="15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</row>
    <row r="69" spans="1:16" ht="1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</row>
    <row r="70" spans="1:16" ht="15" customHeight="1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</row>
    <row r="71" spans="1:16" ht="15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</row>
    <row r="72" spans="1:16" ht="15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</row>
    <row r="73" spans="1:16" ht="15" customHeight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</row>
    <row r="74" spans="1:16" ht="15" customHeight="1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</row>
    <row r="75" spans="1:16" ht="15" customHeight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</row>
    <row r="76" spans="1:16" ht="15" customHeight="1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</row>
    <row r="77" spans="1:16" ht="15" customHeight="1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</row>
    <row r="78" spans="1:16" ht="15" customHeight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</row>
    <row r="79" spans="1:16" ht="15" customHeight="1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</row>
    <row r="80" spans="1:16" ht="15" customHeight="1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</row>
    <row r="81" spans="1:16" ht="15" customHeight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</row>
    <row r="82" spans="1:16" ht="15" customHeight="1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</row>
    <row r="83" spans="1:16" ht="1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</row>
    <row r="84" spans="14:16" ht="15" customHeight="1">
      <c r="N84" s="21"/>
      <c r="O84" s="21"/>
      <c r="P84" s="21"/>
    </row>
    <row r="85" spans="14:16" ht="15" customHeight="1">
      <c r="N85" s="21"/>
      <c r="O85" s="21"/>
      <c r="P85" s="21"/>
    </row>
    <row r="86" spans="14:16" ht="15" customHeight="1">
      <c r="N86" s="21"/>
      <c r="O86" s="21"/>
      <c r="P86" s="21"/>
    </row>
    <row r="87" spans="14:16" ht="15" customHeight="1">
      <c r="N87" s="21"/>
      <c r="O87" s="21"/>
      <c r="P87" s="21"/>
    </row>
    <row r="88" spans="14:16" ht="15" customHeight="1">
      <c r="N88" s="21"/>
      <c r="O88" s="21"/>
      <c r="P88" s="21"/>
    </row>
    <row r="89" spans="14:16" ht="15" customHeight="1">
      <c r="N89" s="21"/>
      <c r="O89" s="21"/>
      <c r="P89" s="21"/>
    </row>
    <row r="90" spans="14:16" ht="15" customHeight="1">
      <c r="N90" s="21"/>
      <c r="O90" s="21"/>
      <c r="P90" s="21"/>
    </row>
    <row r="91" spans="14:16" ht="15" customHeight="1">
      <c r="N91" s="21"/>
      <c r="O91" s="21"/>
      <c r="P91" s="21"/>
    </row>
    <row r="92" spans="14:16" ht="15" customHeight="1">
      <c r="N92" s="21"/>
      <c r="O92" s="21"/>
      <c r="P92" s="21"/>
    </row>
    <row r="93" spans="14:16" ht="15" customHeight="1">
      <c r="N93" s="21"/>
      <c r="O93" s="21"/>
      <c r="P93" s="21"/>
    </row>
    <row r="94" spans="14:16" ht="15" customHeight="1">
      <c r="N94" s="21"/>
      <c r="O94" s="21"/>
      <c r="P94" s="21"/>
    </row>
    <row r="95" spans="14:16" ht="15" customHeight="1">
      <c r="N95" s="21"/>
      <c r="O95" s="21"/>
      <c r="P95" s="21"/>
    </row>
    <row r="96" spans="14:16" ht="15" customHeight="1">
      <c r="N96" s="21"/>
      <c r="O96" s="21"/>
      <c r="P96" s="21"/>
    </row>
    <row r="97" spans="14:16" ht="15" customHeight="1">
      <c r="N97" s="21"/>
      <c r="O97" s="21"/>
      <c r="P97" s="21"/>
    </row>
    <row r="98" spans="14:16" ht="15" customHeight="1">
      <c r="N98" s="21"/>
      <c r="O98" s="21"/>
      <c r="P98" s="21"/>
    </row>
    <row r="99" spans="14:16" ht="15" customHeight="1">
      <c r="N99" s="21"/>
      <c r="O99" s="21"/>
      <c r="P99" s="21"/>
    </row>
    <row r="100" spans="14:16" ht="15" customHeight="1">
      <c r="N100" s="21"/>
      <c r="O100" s="21"/>
      <c r="P100" s="21"/>
    </row>
    <row r="101" spans="14:16" ht="15" customHeight="1">
      <c r="N101" s="21"/>
      <c r="O101" s="21"/>
      <c r="P101" s="21"/>
    </row>
    <row r="102" spans="14:16" ht="15" customHeight="1">
      <c r="N102" s="21"/>
      <c r="O102" s="21"/>
      <c r="P102" s="21"/>
    </row>
    <row r="103" spans="14:16" ht="15" customHeight="1">
      <c r="N103" s="21"/>
      <c r="O103" s="21"/>
      <c r="P103" s="21"/>
    </row>
    <row r="104" spans="14:16" ht="15" customHeight="1">
      <c r="N104" s="21"/>
      <c r="O104" s="21"/>
      <c r="P104" s="21"/>
    </row>
    <row r="105" spans="14:16" ht="15" customHeight="1">
      <c r="N105" s="21"/>
      <c r="O105" s="21"/>
      <c r="P105" s="21"/>
    </row>
    <row r="106" spans="14:16" ht="15" customHeight="1">
      <c r="N106" s="21"/>
      <c r="O106" s="21"/>
      <c r="P106" s="21"/>
    </row>
    <row r="107" spans="14:16" ht="15" customHeight="1">
      <c r="N107" s="21"/>
      <c r="O107" s="21"/>
      <c r="P107" s="21"/>
    </row>
    <row r="108" spans="14:16" ht="15" customHeight="1">
      <c r="N108" s="21"/>
      <c r="O108" s="21"/>
      <c r="P108" s="21"/>
    </row>
    <row r="109" spans="14:16" ht="15" customHeight="1">
      <c r="N109" s="21"/>
      <c r="O109" s="21"/>
      <c r="P109" s="21"/>
    </row>
    <row r="110" spans="14:16" ht="15" customHeight="1">
      <c r="N110" s="21"/>
      <c r="O110" s="21"/>
      <c r="P110" s="21"/>
    </row>
    <row r="111" spans="14:16" ht="15" customHeight="1">
      <c r="N111" s="21"/>
      <c r="O111" s="21"/>
      <c r="P111" s="21"/>
    </row>
    <row r="112" spans="14:16" ht="15" customHeight="1">
      <c r="N112" s="21"/>
      <c r="O112" s="21"/>
      <c r="P112" s="21"/>
    </row>
    <row r="113" spans="14:16" ht="15" customHeight="1">
      <c r="N113" s="21"/>
      <c r="O113" s="21"/>
      <c r="P113" s="21"/>
    </row>
    <row r="114" spans="14:16" ht="15" customHeight="1">
      <c r="N114" s="21"/>
      <c r="O114" s="21"/>
      <c r="P114" s="21"/>
    </row>
    <row r="115" spans="14:16" ht="15" customHeight="1">
      <c r="N115" s="21"/>
      <c r="O115" s="21"/>
      <c r="P115" s="21"/>
    </row>
    <row r="116" spans="14:16" ht="15" customHeight="1">
      <c r="N116" s="21"/>
      <c r="O116" s="21"/>
      <c r="P116" s="21"/>
    </row>
    <row r="117" spans="14:16" ht="15" customHeight="1">
      <c r="N117" s="21"/>
      <c r="O117" s="21"/>
      <c r="P117" s="21"/>
    </row>
    <row r="118" spans="14:16" ht="15" customHeight="1">
      <c r="N118" s="21"/>
      <c r="O118" s="21"/>
      <c r="P118" s="21"/>
    </row>
    <row r="119" spans="14:16" ht="15" customHeight="1">
      <c r="N119" s="21"/>
      <c r="O119" s="21"/>
      <c r="P119" s="21"/>
    </row>
    <row r="120" spans="14:16" ht="15" customHeight="1">
      <c r="N120" s="21"/>
      <c r="O120" s="21"/>
      <c r="P120" s="21"/>
    </row>
    <row r="121" spans="14:16" ht="12.75">
      <c r="N121" s="21"/>
      <c r="O121" s="21"/>
      <c r="P121" s="21"/>
    </row>
    <row r="122" spans="14:16" ht="12.75">
      <c r="N122" s="21"/>
      <c r="O122" s="21"/>
      <c r="P122" s="21"/>
    </row>
    <row r="123" spans="14:16" ht="12.75">
      <c r="N123" s="21"/>
      <c r="O123" s="21"/>
      <c r="P123" s="21"/>
    </row>
    <row r="124" spans="14:16" ht="12.75">
      <c r="N124" s="21"/>
      <c r="O124" s="21"/>
      <c r="P124" s="21"/>
    </row>
    <row r="125" spans="14:16" ht="12.75">
      <c r="N125" s="21"/>
      <c r="O125" s="21"/>
      <c r="P125" s="21"/>
    </row>
    <row r="126" spans="14:16" ht="12.75">
      <c r="N126" s="21"/>
      <c r="O126" s="21"/>
      <c r="P126" s="21"/>
    </row>
    <row r="127" spans="14:16" ht="12.75">
      <c r="N127" s="21"/>
      <c r="O127" s="21"/>
      <c r="P127" s="21"/>
    </row>
    <row r="128" spans="14:16" ht="12.75">
      <c r="N128" s="21"/>
      <c r="O128" s="21"/>
      <c r="P128" s="21"/>
    </row>
    <row r="129" spans="14:16" ht="12.75">
      <c r="N129" s="21"/>
      <c r="O129" s="21"/>
      <c r="P129" s="21"/>
    </row>
    <row r="130" spans="14:16" ht="12.75">
      <c r="N130" s="21"/>
      <c r="O130" s="21"/>
      <c r="P130" s="21"/>
    </row>
    <row r="131" spans="14:16" ht="12.75">
      <c r="N131" s="21"/>
      <c r="O131" s="21"/>
      <c r="P131" s="21"/>
    </row>
    <row r="132" spans="14:16" ht="12.75">
      <c r="N132" s="21"/>
      <c r="O132" s="21"/>
      <c r="P132" s="21"/>
    </row>
    <row r="133" spans="14:16" ht="12.75">
      <c r="N133" s="21"/>
      <c r="O133" s="21"/>
      <c r="P133" s="21"/>
    </row>
    <row r="134" spans="14:16" ht="12.75">
      <c r="N134" s="21"/>
      <c r="O134" s="21"/>
      <c r="P134" s="21"/>
    </row>
    <row r="135" spans="14:16" ht="12.75">
      <c r="N135" s="21"/>
      <c r="O135" s="21"/>
      <c r="P135" s="21"/>
    </row>
    <row r="136" spans="14:16" ht="12.75">
      <c r="N136" s="21"/>
      <c r="O136" s="21"/>
      <c r="P136" s="21"/>
    </row>
    <row r="137" spans="14:16" ht="12.75">
      <c r="N137" s="21"/>
      <c r="O137" s="21"/>
      <c r="P137" s="21"/>
    </row>
    <row r="138" spans="14:16" ht="12.75">
      <c r="N138" s="21"/>
      <c r="O138" s="21"/>
      <c r="P138" s="21"/>
    </row>
    <row r="139" spans="14:16" ht="12.75">
      <c r="N139" s="21"/>
      <c r="O139" s="21"/>
      <c r="P139" s="21"/>
    </row>
    <row r="140" spans="14:16" ht="12.75">
      <c r="N140" s="21"/>
      <c r="O140" s="21"/>
      <c r="P140" s="21"/>
    </row>
    <row r="141" spans="14:16" ht="12.75">
      <c r="N141" s="21"/>
      <c r="O141" s="21"/>
      <c r="P141" s="21"/>
    </row>
    <row r="142" spans="14:16" ht="12.75">
      <c r="N142" s="21"/>
      <c r="O142" s="21"/>
      <c r="P142" s="21"/>
    </row>
    <row r="143" spans="14:16" ht="12.75">
      <c r="N143" s="21"/>
      <c r="O143" s="21"/>
      <c r="P143" s="21"/>
    </row>
    <row r="144" spans="14:16" ht="12.75">
      <c r="N144" s="21"/>
      <c r="O144" s="21"/>
      <c r="P144" s="21"/>
    </row>
    <row r="145" spans="14:16" ht="12.75">
      <c r="N145" s="21"/>
      <c r="O145" s="21"/>
      <c r="P145" s="21"/>
    </row>
    <row r="146" spans="14:16" ht="12.75">
      <c r="N146" s="21"/>
      <c r="O146" s="21"/>
      <c r="P146" s="21"/>
    </row>
    <row r="147" spans="14:16" ht="12.75">
      <c r="N147" s="21"/>
      <c r="O147" s="21"/>
      <c r="P147" s="21"/>
    </row>
    <row r="148" spans="14:16" ht="12.75">
      <c r="N148" s="21"/>
      <c r="O148" s="21"/>
      <c r="P148" s="21"/>
    </row>
    <row r="149" spans="14:16" ht="12.75">
      <c r="N149" s="21"/>
      <c r="O149" s="21"/>
      <c r="P149" s="21"/>
    </row>
    <row r="150" spans="14:16" ht="12.75">
      <c r="N150" s="21"/>
      <c r="O150" s="21"/>
      <c r="P150" s="21"/>
    </row>
    <row r="151" spans="14:16" ht="12.75">
      <c r="N151" s="21"/>
      <c r="O151" s="21"/>
      <c r="P151" s="21"/>
    </row>
    <row r="152" spans="14:16" ht="12.75">
      <c r="N152" s="21"/>
      <c r="O152" s="21"/>
      <c r="P152" s="21"/>
    </row>
    <row r="153" spans="14:16" ht="12.75">
      <c r="N153" s="21"/>
      <c r="O153" s="21"/>
      <c r="P153" s="21"/>
    </row>
    <row r="154" spans="14:16" ht="12.75">
      <c r="N154" s="21"/>
      <c r="O154" s="21"/>
      <c r="P154" s="21"/>
    </row>
    <row r="155" spans="14:16" ht="12.75">
      <c r="N155" s="21"/>
      <c r="O155" s="21"/>
      <c r="P155" s="21"/>
    </row>
    <row r="156" spans="14:16" ht="12.75">
      <c r="N156" s="21"/>
      <c r="O156" s="21"/>
      <c r="P156" s="21"/>
    </row>
    <row r="157" spans="14:16" ht="12.75">
      <c r="N157" s="21"/>
      <c r="O157" s="21"/>
      <c r="P157" s="21"/>
    </row>
    <row r="158" spans="14:16" ht="12.75">
      <c r="N158" s="21"/>
      <c r="O158" s="21"/>
      <c r="P158" s="21"/>
    </row>
    <row r="159" spans="14:16" ht="12.75">
      <c r="N159" s="21"/>
      <c r="O159" s="21"/>
      <c r="P159" s="21"/>
    </row>
    <row r="160" spans="14:16" ht="12.75">
      <c r="N160" s="21"/>
      <c r="O160" s="21"/>
      <c r="P160" s="21"/>
    </row>
    <row r="161" spans="14:16" ht="12.75">
      <c r="N161" s="21"/>
      <c r="O161" s="21"/>
      <c r="P161" s="21"/>
    </row>
    <row r="162" spans="14:16" ht="12.75">
      <c r="N162" s="21"/>
      <c r="O162" s="21"/>
      <c r="P162" s="21"/>
    </row>
    <row r="163" spans="14:16" ht="12.75">
      <c r="N163" s="21"/>
      <c r="O163" s="21"/>
      <c r="P163" s="21"/>
    </row>
    <row r="164" spans="14:16" ht="12.75">
      <c r="N164" s="21"/>
      <c r="O164" s="21"/>
      <c r="P164" s="21"/>
    </row>
    <row r="165" spans="14:16" ht="12.75">
      <c r="N165" s="21"/>
      <c r="O165" s="21"/>
      <c r="P165" s="21"/>
    </row>
    <row r="166" spans="14:16" ht="12.75">
      <c r="N166" s="21"/>
      <c r="O166" s="21"/>
      <c r="P166" s="21"/>
    </row>
    <row r="167" spans="14:16" ht="12.75">
      <c r="N167" s="21"/>
      <c r="O167" s="21"/>
      <c r="P167" s="21"/>
    </row>
    <row r="168" spans="14:16" ht="12.75">
      <c r="N168" s="21"/>
      <c r="O168" s="21"/>
      <c r="P168" s="21"/>
    </row>
    <row r="169" spans="14:16" ht="12.75">
      <c r="N169" s="21"/>
      <c r="O169" s="21"/>
      <c r="P169" s="21"/>
    </row>
    <row r="170" spans="14:16" ht="12.75">
      <c r="N170" s="21"/>
      <c r="O170" s="21"/>
      <c r="P170" s="21"/>
    </row>
    <row r="171" spans="14:16" ht="12.75">
      <c r="N171" s="21"/>
      <c r="O171" s="21"/>
      <c r="P171" s="21"/>
    </row>
    <row r="172" spans="14:16" ht="12.75">
      <c r="N172" s="21"/>
      <c r="O172" s="21"/>
      <c r="P172" s="21"/>
    </row>
    <row r="173" spans="14:16" ht="12.75">
      <c r="N173" s="21"/>
      <c r="O173" s="21"/>
      <c r="P173" s="21"/>
    </row>
    <row r="174" spans="14:16" ht="12.75">
      <c r="N174" s="21"/>
      <c r="O174" s="21"/>
      <c r="P174" s="21"/>
    </row>
    <row r="175" spans="14:16" ht="12.75">
      <c r="N175" s="21"/>
      <c r="O175" s="21"/>
      <c r="P175" s="21"/>
    </row>
    <row r="176" spans="14:16" ht="12.75">
      <c r="N176" s="21"/>
      <c r="O176" s="21"/>
      <c r="P176" s="21"/>
    </row>
    <row r="177" spans="14:16" ht="12.75">
      <c r="N177" s="21"/>
      <c r="O177" s="21"/>
      <c r="P177" s="21"/>
    </row>
    <row r="178" spans="14:16" ht="12.75">
      <c r="N178" s="21"/>
      <c r="O178" s="21"/>
      <c r="P178" s="21"/>
    </row>
    <row r="179" spans="14:16" ht="12.75">
      <c r="N179" s="21"/>
      <c r="O179" s="21"/>
      <c r="P179" s="21"/>
    </row>
    <row r="180" spans="14:16" ht="12.75">
      <c r="N180" s="21"/>
      <c r="O180" s="21"/>
      <c r="P180" s="21"/>
    </row>
    <row r="181" spans="14:16" ht="12.75">
      <c r="N181" s="21"/>
      <c r="O181" s="21"/>
      <c r="P181" s="21"/>
    </row>
    <row r="182" spans="14:16" ht="12.75">
      <c r="N182" s="21"/>
      <c r="O182" s="21"/>
      <c r="P182" s="21"/>
    </row>
    <row r="183" spans="14:16" ht="12.75">
      <c r="N183" s="21"/>
      <c r="O183" s="21"/>
      <c r="P183" s="21"/>
    </row>
    <row r="184" spans="14:16" ht="12.75">
      <c r="N184" s="21"/>
      <c r="O184" s="21"/>
      <c r="P184" s="21"/>
    </row>
    <row r="185" spans="14:16" ht="12.75">
      <c r="N185" s="21"/>
      <c r="O185" s="21"/>
      <c r="P185" s="21"/>
    </row>
    <row r="186" spans="14:16" ht="12.75">
      <c r="N186" s="21"/>
      <c r="O186" s="21"/>
      <c r="P186" s="21"/>
    </row>
    <row r="187" spans="14:16" ht="12.75">
      <c r="N187" s="21"/>
      <c r="O187" s="21"/>
      <c r="P187" s="21"/>
    </row>
    <row r="188" spans="14:16" ht="12.75">
      <c r="N188" s="21"/>
      <c r="O188" s="21"/>
      <c r="P188" s="21"/>
    </row>
    <row r="189" spans="14:16" ht="12.75">
      <c r="N189" s="21"/>
      <c r="O189" s="21"/>
      <c r="P189" s="21"/>
    </row>
    <row r="190" spans="14:16" ht="12.75">
      <c r="N190" s="21"/>
      <c r="O190" s="21"/>
      <c r="P190" s="21"/>
    </row>
    <row r="191" spans="14:16" ht="12.75">
      <c r="N191" s="21"/>
      <c r="O191" s="21"/>
      <c r="P191" s="21"/>
    </row>
    <row r="192" spans="14:16" ht="12.75">
      <c r="N192" s="21"/>
      <c r="O192" s="21"/>
      <c r="P192" s="21"/>
    </row>
    <row r="193" spans="14:16" ht="12.75">
      <c r="N193" s="21"/>
      <c r="O193" s="21"/>
      <c r="P193" s="21"/>
    </row>
    <row r="194" spans="14:16" ht="12.75">
      <c r="N194" s="21"/>
      <c r="O194" s="21"/>
      <c r="P194" s="21"/>
    </row>
    <row r="195" spans="14:16" ht="12.75">
      <c r="N195" s="21"/>
      <c r="O195" s="21"/>
      <c r="P195" s="21"/>
    </row>
    <row r="196" spans="14:16" ht="12.75">
      <c r="N196" s="21"/>
      <c r="O196" s="21"/>
      <c r="P196" s="21"/>
    </row>
    <row r="197" spans="14:16" ht="12.75">
      <c r="N197" s="21"/>
      <c r="O197" s="21"/>
      <c r="P197" s="21"/>
    </row>
    <row r="198" spans="14:16" ht="12.75">
      <c r="N198" s="21"/>
      <c r="O198" s="21"/>
      <c r="P198" s="21"/>
    </row>
    <row r="199" spans="14:16" ht="12.75">
      <c r="N199" s="21"/>
      <c r="O199" s="21"/>
      <c r="P199" s="21"/>
    </row>
    <row r="200" spans="14:16" ht="12.75">
      <c r="N200" s="21"/>
      <c r="O200" s="21"/>
      <c r="P200" s="21"/>
    </row>
    <row r="201" spans="14:16" ht="12.75">
      <c r="N201" s="21"/>
      <c r="O201" s="21"/>
      <c r="P201" s="21"/>
    </row>
    <row r="202" spans="14:16" ht="12.75">
      <c r="N202" s="21"/>
      <c r="O202" s="21"/>
      <c r="P202" s="21"/>
    </row>
    <row r="203" spans="14:16" ht="12.75">
      <c r="N203" s="21"/>
      <c r="O203" s="21"/>
      <c r="P203" s="21"/>
    </row>
    <row r="204" spans="14:16" ht="12.75">
      <c r="N204" s="21"/>
      <c r="O204" s="21"/>
      <c r="P204" s="21"/>
    </row>
    <row r="205" spans="14:16" ht="12.75">
      <c r="N205" s="21"/>
      <c r="O205" s="21"/>
      <c r="P205" s="21"/>
    </row>
    <row r="206" spans="14:16" ht="12.75">
      <c r="N206" s="21"/>
      <c r="O206" s="21"/>
      <c r="P206" s="21"/>
    </row>
    <row r="207" spans="14:16" ht="12.75">
      <c r="N207" s="21"/>
      <c r="O207" s="21"/>
      <c r="P207" s="21"/>
    </row>
    <row r="208" spans="14:16" ht="12.75">
      <c r="N208" s="21"/>
      <c r="O208" s="21"/>
      <c r="P208" s="21"/>
    </row>
    <row r="209" spans="14:16" ht="12.75">
      <c r="N209" s="21"/>
      <c r="O209" s="21"/>
      <c r="P209" s="21"/>
    </row>
    <row r="210" spans="14:16" ht="12.75">
      <c r="N210" s="21"/>
      <c r="O210" s="21"/>
      <c r="P210" s="21"/>
    </row>
    <row r="211" spans="14:16" ht="12.75">
      <c r="N211" s="21"/>
      <c r="O211" s="21"/>
      <c r="P211" s="21"/>
    </row>
    <row r="212" spans="14:16" ht="12.75">
      <c r="N212" s="21"/>
      <c r="O212" s="21"/>
      <c r="P212" s="21"/>
    </row>
    <row r="213" spans="14:16" ht="12.75">
      <c r="N213" s="21"/>
      <c r="O213" s="21"/>
      <c r="P213" s="21"/>
    </row>
    <row r="214" spans="14:16" ht="12.75">
      <c r="N214" s="21"/>
      <c r="O214" s="21"/>
      <c r="P214" s="21"/>
    </row>
    <row r="215" spans="14:16" ht="12.75">
      <c r="N215" s="21"/>
      <c r="O215" s="21"/>
      <c r="P215" s="21"/>
    </row>
    <row r="216" spans="14:16" ht="12.75">
      <c r="N216" s="21"/>
      <c r="O216" s="21"/>
      <c r="P216" s="21"/>
    </row>
    <row r="217" spans="14:16" ht="12.75">
      <c r="N217" s="21"/>
      <c r="O217" s="21"/>
      <c r="P217" s="21"/>
    </row>
    <row r="218" spans="14:16" ht="12.75">
      <c r="N218" s="21"/>
      <c r="O218" s="21"/>
      <c r="P218" s="21"/>
    </row>
    <row r="219" spans="14:16" ht="12.75">
      <c r="N219" s="21"/>
      <c r="O219" s="21"/>
      <c r="P219" s="21"/>
    </row>
    <row r="220" spans="14:16" ht="12.75">
      <c r="N220" s="21"/>
      <c r="O220" s="21"/>
      <c r="P220" s="21"/>
    </row>
    <row r="221" spans="14:16" ht="12.75">
      <c r="N221" s="21"/>
      <c r="O221" s="21"/>
      <c r="P221" s="21"/>
    </row>
    <row r="222" spans="14:16" ht="12.75">
      <c r="N222" s="21"/>
      <c r="O222" s="21"/>
      <c r="P222" s="21"/>
    </row>
    <row r="223" spans="14:16" ht="12.75">
      <c r="N223" s="21"/>
      <c r="O223" s="21"/>
      <c r="P223" s="21"/>
    </row>
    <row r="224" spans="14:16" ht="12.75">
      <c r="N224" s="21"/>
      <c r="O224" s="21"/>
      <c r="P224" s="21"/>
    </row>
    <row r="225" spans="14:16" ht="12.75">
      <c r="N225" s="21"/>
      <c r="O225" s="21"/>
      <c r="P225" s="21"/>
    </row>
    <row r="226" spans="14:16" ht="12.75">
      <c r="N226" s="21"/>
      <c r="O226" s="21"/>
      <c r="P226" s="21"/>
    </row>
    <row r="227" spans="14:16" ht="12.75">
      <c r="N227" s="21"/>
      <c r="O227" s="21"/>
      <c r="P227" s="21"/>
    </row>
    <row r="228" spans="14:16" ht="12.75">
      <c r="N228" s="21"/>
      <c r="O228" s="21"/>
      <c r="P228" s="21"/>
    </row>
    <row r="229" spans="14:16" ht="12.75">
      <c r="N229" s="21"/>
      <c r="O229" s="21"/>
      <c r="P229" s="21"/>
    </row>
    <row r="230" spans="14:16" ht="12.75">
      <c r="N230" s="21"/>
      <c r="O230" s="21"/>
      <c r="P230" s="21"/>
    </row>
    <row r="231" spans="14:16" ht="12.75">
      <c r="N231" s="21"/>
      <c r="O231" s="21"/>
      <c r="P231" s="21"/>
    </row>
    <row r="232" spans="14:16" ht="12.75">
      <c r="N232" s="21"/>
      <c r="O232" s="21"/>
      <c r="P232" s="21"/>
    </row>
    <row r="233" spans="14:16" ht="12.75">
      <c r="N233" s="21"/>
      <c r="O233" s="21"/>
      <c r="P233" s="21"/>
    </row>
    <row r="234" spans="14:16" ht="12.75">
      <c r="N234" s="21"/>
      <c r="O234" s="21"/>
      <c r="P234" s="21"/>
    </row>
    <row r="235" spans="14:16" ht="12.75">
      <c r="N235" s="21"/>
      <c r="O235" s="21"/>
      <c r="P235" s="21"/>
    </row>
    <row r="236" spans="14:16" ht="12.75">
      <c r="N236" s="21"/>
      <c r="O236" s="21"/>
      <c r="P236" s="21"/>
    </row>
    <row r="237" spans="14:16" ht="12.75">
      <c r="N237" s="21"/>
      <c r="O237" s="21"/>
      <c r="P237" s="21"/>
    </row>
    <row r="238" spans="14:16" ht="12.75">
      <c r="N238" s="21"/>
      <c r="O238" s="21"/>
      <c r="P238" s="21"/>
    </row>
    <row r="239" spans="14:16" ht="12.75">
      <c r="N239" s="21"/>
      <c r="O239" s="21"/>
      <c r="P239" s="21"/>
    </row>
    <row r="240" spans="14:16" ht="12.75">
      <c r="N240" s="21"/>
      <c r="O240" s="21"/>
      <c r="P240" s="21"/>
    </row>
    <row r="241" spans="14:16" ht="12.75">
      <c r="N241" s="21"/>
      <c r="O241" s="21"/>
      <c r="P241" s="21"/>
    </row>
    <row r="242" spans="14:16" ht="12.75">
      <c r="N242" s="21"/>
      <c r="O242" s="21"/>
      <c r="P242" s="21"/>
    </row>
    <row r="243" spans="14:16" ht="12.75">
      <c r="N243" s="21"/>
      <c r="O243" s="21"/>
      <c r="P243" s="21"/>
    </row>
    <row r="244" spans="14:16" ht="12.75">
      <c r="N244" s="21"/>
      <c r="O244" s="21"/>
      <c r="P244" s="21"/>
    </row>
    <row r="245" spans="14:16" ht="12.75">
      <c r="N245" s="21"/>
      <c r="O245" s="21"/>
      <c r="P245" s="21"/>
    </row>
    <row r="246" spans="14:16" ht="12.75">
      <c r="N246" s="21"/>
      <c r="O246" s="21"/>
      <c r="P246" s="21"/>
    </row>
    <row r="247" spans="14:16" ht="12.75">
      <c r="N247" s="21"/>
      <c r="O247" s="21"/>
      <c r="P247" s="21"/>
    </row>
    <row r="248" spans="14:16" ht="12.75">
      <c r="N248" s="21"/>
      <c r="O248" s="21"/>
      <c r="P248" s="21"/>
    </row>
    <row r="249" spans="14:16" ht="12.75">
      <c r="N249" s="21"/>
      <c r="O249" s="21"/>
      <c r="P249" s="21"/>
    </row>
    <row r="250" spans="14:16" ht="12.75">
      <c r="N250" s="21"/>
      <c r="O250" s="21"/>
      <c r="P250" s="21"/>
    </row>
    <row r="251" spans="14:16" ht="12.75">
      <c r="N251" s="21"/>
      <c r="O251" s="21"/>
      <c r="P251" s="21"/>
    </row>
    <row r="252" spans="14:16" ht="12.75">
      <c r="N252" s="21"/>
      <c r="O252" s="21"/>
      <c r="P252" s="21"/>
    </row>
    <row r="253" spans="14:16" ht="12.75">
      <c r="N253" s="21"/>
      <c r="O253" s="21"/>
      <c r="P253" s="21"/>
    </row>
    <row r="254" spans="14:16" ht="12.75">
      <c r="N254" s="21"/>
      <c r="O254" s="21"/>
      <c r="P254" s="21"/>
    </row>
    <row r="255" spans="14:16" ht="12.75">
      <c r="N255" s="21"/>
      <c r="O255" s="21"/>
      <c r="P255" s="21"/>
    </row>
    <row r="256" spans="14:16" ht="12.75">
      <c r="N256" s="21"/>
      <c r="O256" s="21"/>
      <c r="P256" s="21"/>
    </row>
    <row r="257" spans="14:16" ht="12.75">
      <c r="N257" s="21"/>
      <c r="O257" s="21"/>
      <c r="P257" s="21"/>
    </row>
    <row r="258" spans="14:16" ht="12.75">
      <c r="N258" s="21"/>
      <c r="O258" s="21"/>
      <c r="P258" s="21"/>
    </row>
    <row r="259" spans="14:16" ht="12.75">
      <c r="N259" s="21"/>
      <c r="O259" s="21"/>
      <c r="P259" s="21"/>
    </row>
    <row r="260" spans="14:16" ht="12.75">
      <c r="N260" s="21"/>
      <c r="O260" s="21"/>
      <c r="P260" s="21"/>
    </row>
    <row r="261" spans="14:16" ht="12.75">
      <c r="N261" s="21"/>
      <c r="O261" s="21"/>
      <c r="P261" s="21"/>
    </row>
    <row r="262" spans="14:16" ht="12.75">
      <c r="N262" s="21"/>
      <c r="O262" s="21"/>
      <c r="P262" s="21"/>
    </row>
    <row r="263" spans="14:16" ht="12.75">
      <c r="N263" s="21"/>
      <c r="O263" s="21"/>
      <c r="P263" s="21"/>
    </row>
    <row r="264" spans="14:16" ht="12.75">
      <c r="N264" s="21"/>
      <c r="O264" s="21"/>
      <c r="P264" s="21"/>
    </row>
    <row r="265" spans="14:16" ht="12.75">
      <c r="N265" s="21"/>
      <c r="O265" s="21"/>
      <c r="P265" s="21"/>
    </row>
    <row r="266" spans="14:16" ht="12.75">
      <c r="N266" s="21"/>
      <c r="O266" s="21"/>
      <c r="P266" s="21"/>
    </row>
    <row r="267" spans="14:16" ht="12.75">
      <c r="N267" s="21"/>
      <c r="O267" s="21"/>
      <c r="P267" s="21"/>
    </row>
    <row r="268" spans="14:16" ht="12.75">
      <c r="N268" s="21"/>
      <c r="O268" s="21"/>
      <c r="P268" s="21"/>
    </row>
    <row r="269" spans="14:16" ht="12.75">
      <c r="N269" s="21"/>
      <c r="O269" s="21"/>
      <c r="P269" s="21"/>
    </row>
    <row r="270" spans="14:16" ht="12.75">
      <c r="N270" s="21"/>
      <c r="O270" s="21"/>
      <c r="P270" s="21"/>
    </row>
    <row r="271" spans="14:16" ht="12.75">
      <c r="N271" s="21"/>
      <c r="O271" s="21"/>
      <c r="P271" s="21"/>
    </row>
    <row r="272" spans="14:16" ht="12.75">
      <c r="N272" s="21"/>
      <c r="O272" s="21"/>
      <c r="P272" s="21"/>
    </row>
    <row r="273" spans="14:16" ht="12.75">
      <c r="N273" s="21"/>
      <c r="O273" s="21"/>
      <c r="P273" s="21"/>
    </row>
    <row r="274" spans="14:16" ht="12.75">
      <c r="N274" s="21"/>
      <c r="O274" s="21"/>
      <c r="P274" s="21"/>
    </row>
    <row r="275" spans="14:16" ht="12.75">
      <c r="N275" s="21"/>
      <c r="O275" s="21"/>
      <c r="P275" s="21"/>
    </row>
    <row r="276" spans="14:16" ht="12.75">
      <c r="N276" s="21"/>
      <c r="O276" s="21"/>
      <c r="P276" s="21"/>
    </row>
    <row r="277" spans="14:16" ht="12.75">
      <c r="N277" s="21"/>
      <c r="O277" s="21"/>
      <c r="P277" s="21"/>
    </row>
    <row r="278" spans="14:16" ht="12.75">
      <c r="N278" s="21"/>
      <c r="O278" s="21"/>
      <c r="P278" s="21"/>
    </row>
    <row r="279" spans="14:16" ht="12.75">
      <c r="N279" s="21"/>
      <c r="O279" s="21"/>
      <c r="P279" s="21"/>
    </row>
    <row r="280" spans="14:16" ht="12.75">
      <c r="N280" s="21"/>
      <c r="O280" s="21"/>
      <c r="P280" s="21"/>
    </row>
    <row r="281" spans="14:16" ht="12.75">
      <c r="N281" s="21"/>
      <c r="O281" s="21"/>
      <c r="P281" s="21"/>
    </row>
    <row r="282" spans="14:16" ht="12.75">
      <c r="N282" s="21"/>
      <c r="O282" s="21"/>
      <c r="P282" s="21"/>
    </row>
    <row r="283" spans="14:16" ht="12.75">
      <c r="N283" s="21"/>
      <c r="O283" s="21"/>
      <c r="P283" s="21"/>
    </row>
    <row r="284" spans="14:16" ht="12.75">
      <c r="N284" s="21"/>
      <c r="O284" s="21"/>
      <c r="P284" s="21"/>
    </row>
    <row r="285" spans="14:16" ht="12.75">
      <c r="N285" s="21"/>
      <c r="O285" s="21"/>
      <c r="P285" s="21"/>
    </row>
    <row r="286" spans="14:16" ht="12.75">
      <c r="N286" s="21"/>
      <c r="O286" s="21"/>
      <c r="P286" s="21"/>
    </row>
    <row r="287" spans="14:16" ht="12.75">
      <c r="N287" s="21"/>
      <c r="O287" s="21"/>
      <c r="P287" s="21"/>
    </row>
    <row r="288" spans="14:16" ht="12.75">
      <c r="N288" s="21"/>
      <c r="O288" s="21"/>
      <c r="P288" s="21"/>
    </row>
    <row r="289" spans="14:16" ht="12.75">
      <c r="N289" s="21"/>
      <c r="O289" s="21"/>
      <c r="P289" s="21"/>
    </row>
    <row r="290" spans="14:16" ht="12.75">
      <c r="N290" s="21"/>
      <c r="O290" s="21"/>
      <c r="P290" s="21"/>
    </row>
    <row r="291" spans="14:16" ht="12.75">
      <c r="N291" s="21"/>
      <c r="O291" s="21"/>
      <c r="P291" s="21"/>
    </row>
    <row r="292" spans="14:16" ht="12.75">
      <c r="N292" s="21"/>
      <c r="O292" s="21"/>
      <c r="P292" s="21"/>
    </row>
    <row r="293" spans="14:16" ht="12.75">
      <c r="N293" s="21"/>
      <c r="O293" s="21"/>
      <c r="P293" s="21"/>
    </row>
    <row r="294" spans="14:16" ht="12.75">
      <c r="N294" s="21"/>
      <c r="O294" s="21"/>
      <c r="P294" s="21"/>
    </row>
    <row r="295" spans="14:16" ht="12.75">
      <c r="N295" s="21"/>
      <c r="O295" s="21"/>
      <c r="P295" s="21"/>
    </row>
    <row r="296" spans="14:16" ht="12.75">
      <c r="N296" s="21"/>
      <c r="O296" s="21"/>
      <c r="P296" s="21"/>
    </row>
    <row r="297" spans="14:16" ht="12.75">
      <c r="N297" s="21"/>
      <c r="O297" s="21"/>
      <c r="P297" s="21"/>
    </row>
    <row r="298" spans="14:16" ht="12.75">
      <c r="N298" s="21"/>
      <c r="O298" s="21"/>
      <c r="P298" s="21"/>
    </row>
    <row r="299" spans="14:16" ht="12.75">
      <c r="N299" s="21"/>
      <c r="O299" s="21"/>
      <c r="P299" s="21"/>
    </row>
    <row r="300" spans="14:16" ht="12.75">
      <c r="N300" s="21"/>
      <c r="O300" s="21"/>
      <c r="P300" s="21"/>
    </row>
    <row r="301" spans="14:16" ht="12.75">
      <c r="N301" s="21"/>
      <c r="O301" s="21"/>
      <c r="P301" s="21"/>
    </row>
  </sheetData>
  <mergeCells count="59">
    <mergeCell ref="Q5:S7"/>
    <mergeCell ref="J5:J7"/>
    <mergeCell ref="Q11:S11"/>
    <mergeCell ref="Q9:S9"/>
    <mergeCell ref="K5:K7"/>
    <mergeCell ref="L5:L7"/>
    <mergeCell ref="M5:M7"/>
    <mergeCell ref="A1:C7"/>
    <mergeCell ref="D1:P1"/>
    <mergeCell ref="Q10:S10"/>
    <mergeCell ref="Q1:S4"/>
    <mergeCell ref="D2:P2"/>
    <mergeCell ref="D3:P3"/>
    <mergeCell ref="D5:D7"/>
    <mergeCell ref="E5:E7"/>
    <mergeCell ref="A9:C9"/>
    <mergeCell ref="O5:O7"/>
    <mergeCell ref="G5:G7"/>
    <mergeCell ref="F5:F7"/>
    <mergeCell ref="N5:N7"/>
    <mergeCell ref="H5:H7"/>
    <mergeCell ref="I5:I7"/>
    <mergeCell ref="A10:C10"/>
    <mergeCell ref="A12:C12"/>
    <mergeCell ref="Q12:S12"/>
    <mergeCell ref="B13:C13"/>
    <mergeCell ref="Q13:R13"/>
    <mergeCell ref="B14:C14"/>
    <mergeCell ref="Q14:R14"/>
    <mergeCell ref="A16:C16"/>
    <mergeCell ref="Q16:S16"/>
    <mergeCell ref="B17:C17"/>
    <mergeCell ref="Q17:R17"/>
    <mergeCell ref="B21:C21"/>
    <mergeCell ref="Q21:R21"/>
    <mergeCell ref="B22:C22"/>
    <mergeCell ref="Q22:R22"/>
    <mergeCell ref="B23:C23"/>
    <mergeCell ref="Q23:R23"/>
    <mergeCell ref="A25:C25"/>
    <mergeCell ref="Q25:S25"/>
    <mergeCell ref="A30:C30"/>
    <mergeCell ref="Q30:S30"/>
    <mergeCell ref="B31:C31"/>
    <mergeCell ref="Q31:R31"/>
    <mergeCell ref="B32:C32"/>
    <mergeCell ref="Q32:R32"/>
    <mergeCell ref="A34:C34"/>
    <mergeCell ref="Q34:S34"/>
    <mergeCell ref="A35:C35"/>
    <mergeCell ref="Q35:S35"/>
    <mergeCell ref="A37:C37"/>
    <mergeCell ref="Q37:S37"/>
    <mergeCell ref="B38:C38"/>
    <mergeCell ref="Q38:R38"/>
    <mergeCell ref="Q41:R41"/>
    <mergeCell ref="B39:C39"/>
    <mergeCell ref="Q39:R39"/>
    <mergeCell ref="A40:S40"/>
  </mergeCells>
  <printOptions horizontalCentered="1"/>
  <pageMargins left="0.1968503937007874" right="0.1968503937007874" top="0.5905511811023623" bottom="0" header="0" footer="0"/>
  <pageSetup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Ronelle</cp:lastModifiedBy>
  <cp:lastPrinted>2010-01-14T10:34:51Z</cp:lastPrinted>
  <dcterms:created xsi:type="dcterms:W3CDTF">2002-10-23T07:52:10Z</dcterms:created>
  <dcterms:modified xsi:type="dcterms:W3CDTF">2010-02-19T08:15:48Z</dcterms:modified>
  <cp:category/>
  <cp:version/>
  <cp:contentType/>
  <cp:contentStatus/>
</cp:coreProperties>
</file>