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1670" windowHeight="8340" activeTab="0"/>
  </bookViews>
  <sheets>
    <sheet name="Sep 03" sheetId="1" r:id="rId1"/>
  </sheets>
  <definedNames/>
  <calcPr fullCalcOnLoad="1"/>
</workbook>
</file>

<file path=xl/sharedStrings.xml><?xml version="1.0" encoding="utf-8"?>
<sst xmlns="http://schemas.openxmlformats.org/spreadsheetml/2006/main" count="218" uniqueCount="142">
  <si>
    <t>Progressive/Progressief</t>
  </si>
  <si>
    <t>Human</t>
  </si>
  <si>
    <t>Feed</t>
  </si>
  <si>
    <t>Total</t>
  </si>
  <si>
    <t>Menslik</t>
  </si>
  <si>
    <t>Voer</t>
  </si>
  <si>
    <t>Totaal</t>
  </si>
  <si>
    <t>(a) Beginvoorraad</t>
  </si>
  <si>
    <t>(b) Verkryging</t>
  </si>
  <si>
    <t>(c) Aanwending</t>
  </si>
  <si>
    <t>Human Consumption</t>
  </si>
  <si>
    <t>Menslike verbruik</t>
  </si>
  <si>
    <t>Animal Feed</t>
  </si>
  <si>
    <t>Dierevoer</t>
  </si>
  <si>
    <t>Withdrawn by producers</t>
  </si>
  <si>
    <t>Onttrek deur produsente</t>
  </si>
  <si>
    <t>Released to end-consumer(s)</t>
  </si>
  <si>
    <t>Vrygestel aan eindverbruiker(s)</t>
  </si>
  <si>
    <t>(e) Diverse</t>
  </si>
  <si>
    <t>(f) Onaangewende voorraad (a+b-c-d-e)</t>
  </si>
  <si>
    <t>Storers, traders</t>
  </si>
  <si>
    <t>Opbergers, handelaars</t>
  </si>
  <si>
    <t>Processors</t>
  </si>
  <si>
    <t>Verwerkers</t>
  </si>
  <si>
    <t>(h) Imports destined for exports not included in the above information</t>
  </si>
  <si>
    <t>(h) Invoere bestem vir uitvoere nie ingesluit in inligting hierbo nie</t>
  </si>
  <si>
    <t>Opening Stock</t>
  </si>
  <si>
    <t>Beginvoorraad</t>
  </si>
  <si>
    <t>Exported</t>
  </si>
  <si>
    <t>Uitgevoer</t>
  </si>
  <si>
    <t>Stock</t>
  </si>
  <si>
    <t>Voorraad</t>
  </si>
  <si>
    <t>(1)</t>
  </si>
  <si>
    <t>(2)</t>
  </si>
  <si>
    <t>(3)</t>
  </si>
  <si>
    <t>(4)</t>
  </si>
  <si>
    <t>Wheat equivalent./Koring ekwivalent.</t>
  </si>
  <si>
    <t>(5)</t>
  </si>
  <si>
    <t>ton</t>
  </si>
  <si>
    <t>Gristing</t>
  </si>
  <si>
    <t>Klandisiemaal</t>
  </si>
  <si>
    <t>(6)</t>
  </si>
  <si>
    <t>Includes a portion of the production of developing sector - the balance will not necessarily be included here./Ingesluit 'n deel van die opkomende sektor - die balans sal nie noodwendig hier ingesluit word nie.</t>
  </si>
  <si>
    <t>Producer deliveries directly from farms./Produsentelewerings direk vanaf plase:</t>
  </si>
  <si>
    <t>(7)</t>
  </si>
  <si>
    <t>The surplus/deficit figures are partly due to wheat dispatched for feed consumption but utilised as human consumption./Die surplus/tekort syfers is gedeeltelik as gevolg van koring versend vir dierlike verbruik maar aangewend as menslike verbruik.</t>
  </si>
  <si>
    <t>(g) Voorraad geberg by: (7)</t>
  </si>
  <si>
    <t>African countries</t>
  </si>
  <si>
    <t>Afrika lande</t>
  </si>
  <si>
    <t>Other countries</t>
  </si>
  <si>
    <t>Ander lande</t>
  </si>
  <si>
    <t>Whole wheat</t>
  </si>
  <si>
    <t>Harbours</t>
  </si>
  <si>
    <t>Hawens</t>
  </si>
  <si>
    <t>(d) RSA Exports (5)</t>
  </si>
  <si>
    <t>Products (4)</t>
  </si>
  <si>
    <t>(d) RSA Uitvoere (5)</t>
  </si>
  <si>
    <t>Produkte (4)</t>
  </si>
  <si>
    <t>Monthly announcement of information/Maandelikse bekendmaking van inligting (1)</t>
  </si>
  <si>
    <t>(a) Opening Stock</t>
  </si>
  <si>
    <t>(b) Acquisition</t>
  </si>
  <si>
    <t>(c) Utilisation</t>
  </si>
  <si>
    <t>(e) Sundries</t>
  </si>
  <si>
    <t>(f) Unutilised stock (a+b-c-d-e)</t>
  </si>
  <si>
    <t>(g) Stock stored at: (7)</t>
  </si>
  <si>
    <t>Sep 2002</t>
  </si>
  <si>
    <t>Physical stock is verified regularly on a random basis by SAGIS's Audit Inspection Division./Fisiese voorraad word gereeld op 'n steekproefbasis deur SAGIS se Oudit Inspeksie Afdeling geverifieer.</t>
  </si>
  <si>
    <t>'000 t</t>
  </si>
  <si>
    <t>Oct/Okt 2002</t>
  </si>
  <si>
    <t xml:space="preserve"> Nov 2002</t>
  </si>
  <si>
    <t>Dec/Des 2002</t>
  </si>
  <si>
    <t xml:space="preserve"> Jan 2003</t>
  </si>
  <si>
    <t xml:space="preserve"> Feb 2003</t>
  </si>
  <si>
    <t>Mar/Mrt 2003</t>
  </si>
  <si>
    <t>May/Mei 2003</t>
  </si>
  <si>
    <t xml:space="preserve"> Apr 2003</t>
  </si>
  <si>
    <t xml:space="preserve"> Jun 2003</t>
  </si>
  <si>
    <t xml:space="preserve"> Jul 2003</t>
  </si>
  <si>
    <t>Aug 2003</t>
  </si>
  <si>
    <t>Sep 2003</t>
  </si>
  <si>
    <t>1 Oct/Okt 2002</t>
  </si>
  <si>
    <t>1 Nov 2002</t>
  </si>
  <si>
    <t>1 Dec/Des 2002</t>
  </si>
  <si>
    <t>1 Jan 2003</t>
  </si>
  <si>
    <t>1 Feb 2003</t>
  </si>
  <si>
    <t>1 Mar/Mrt 2003</t>
  </si>
  <si>
    <t>1 Apr 2003</t>
  </si>
  <si>
    <t>1 May/Mei 2003</t>
  </si>
  <si>
    <t>1 Jun 2003</t>
  </si>
  <si>
    <t>1 Jul 2003</t>
  </si>
  <si>
    <t>1 Aug 2003</t>
  </si>
  <si>
    <t>1 Sep 2003</t>
  </si>
  <si>
    <t>30 Nov 2002</t>
  </si>
  <si>
    <t>31 Dec/Des 2002</t>
  </si>
  <si>
    <t>31 Jan 2003</t>
  </si>
  <si>
    <t>28 Feb 2003</t>
  </si>
  <si>
    <t>31 Mar/Mrt 2003</t>
  </si>
  <si>
    <t>30 Apr 2003</t>
  </si>
  <si>
    <t>31 May/Mei 2003</t>
  </si>
  <si>
    <t>30 Jun 2003</t>
  </si>
  <si>
    <t>31 Jul 2003</t>
  </si>
  <si>
    <t>31 Aug 2003</t>
  </si>
  <si>
    <t>30 Sep 2003</t>
  </si>
  <si>
    <t>2 181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</si>
  <si>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</si>
  <si>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</si>
  <si>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</si>
  <si>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Imported </t>
  </si>
  <si>
    <t xml:space="preserve">Ingevoer </t>
  </si>
  <si>
    <t>31 Oct/Okt 2002</t>
  </si>
  <si>
    <t xml:space="preserve">Imports destined for RSA </t>
  </si>
  <si>
    <t xml:space="preserve">Invoere bestem vir RSA </t>
  </si>
  <si>
    <t xml:space="preserve"> </t>
  </si>
  <si>
    <t>Verwerk vir die binnelandse mark:</t>
  </si>
  <si>
    <t>Processed for the local market:</t>
  </si>
  <si>
    <t>van koring in kommersiële strukture en moet geensins as 'n bevestiging of aanduiding van eiendomsreg geag word nie.</t>
  </si>
  <si>
    <t>The information system reports only on the actual movement of wheat in commercial structures and must under no circumstances be construed as confirmation or an indication of ownership./Die inligtingstelsel rapporteer slegs oor die fisiese beweging</t>
  </si>
  <si>
    <t>Oct/Okt 2002 - Sep 2003</t>
  </si>
  <si>
    <t>Prog. Oct/Okt 2002 - Sep 2003</t>
  </si>
  <si>
    <t>Heelkoring</t>
  </si>
  <si>
    <t>Aug 2002</t>
  </si>
  <si>
    <t>1 196</t>
  </si>
  <si>
    <t>ton (On request of the industry./Op versoek van die bedryf.)</t>
  </si>
  <si>
    <t xml:space="preserve">SMI-112003 </t>
  </si>
  <si>
    <t>26/11/2003</t>
  </si>
  <si>
    <t xml:space="preserve">                                                    </t>
  </si>
  <si>
    <t>(8)</t>
  </si>
  <si>
    <t>Lewerings direk vanaf plase (3)(8)</t>
  </si>
  <si>
    <t>Saad vir plantdoeleindes (8)</t>
  </si>
  <si>
    <t>Seed for planting purposes (8)</t>
  </si>
  <si>
    <t xml:space="preserve">Deliveries directly from farms (3)(8) </t>
  </si>
  <si>
    <t>Grensposte (8)</t>
  </si>
  <si>
    <t>Border posts (8)</t>
  </si>
  <si>
    <t>Netto versendings(+)/ontvangstes(-) (8)</t>
  </si>
  <si>
    <t>Surplus(-)/Tekort(+) (6)(8)</t>
  </si>
  <si>
    <t>Net dispatches(+)/receipts(-) (8)</t>
  </si>
  <si>
    <t>Surplus(-)/Deficit(+) (6)(8)</t>
  </si>
  <si>
    <t>2 386 968</t>
  </si>
  <si>
    <t>According to amended returns received from collaborators./Volgens gewysigde opgawes van medewerkers ontvang.</t>
  </si>
  <si>
    <t>Stock surplus(-)/deficit(+)</t>
  </si>
  <si>
    <t>Voorraad surplus(-)/tekort(+)</t>
  </si>
  <si>
    <t>WHEAT/KORING - 2002/2003 Year (Oct - Sep) FINAL / 2002/2003 Jaar (Okt - Sep) FINAAL (2)</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</si>
</sst>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10">
    <font>
      <sz val="10"/>
      <name val="Arial"/>
      <family val="0"/>
    </font>
    <font>
      <u val="single"/>
      <sz val="10"/>
      <color indexed="12"/>
      <name val="Arial"/>
      <family val="0"/>
    </font>
    <font>
      <u val="single"/>
      <sz val="10"/>
      <color indexed="36"/>
      <name val="Arial"/>
      <family val="0"/>
    </font>
    <font>
      <sz val="11"/>
      <name val="Arial"/>
      <family val="2"/>
    </font>
    <font>
      <b/>
      <sz val="11"/>
      <name val="Arial"/>
      <family val="2"/>
    </font>
    <font>
      <sz val="11"/>
      <color indexed="12"/>
      <name val="Arial"/>
      <family val="2"/>
    </font>
    <font>
      <i/>
      <sz val="11"/>
      <color indexed="12"/>
      <name val="Arial"/>
      <family val="2"/>
    </font>
    <font>
      <i/>
      <sz val="11"/>
      <name val="Arial"/>
      <family val="2"/>
    </font>
    <font>
      <sz val="14"/>
      <name val="Arial"/>
      <family val="2"/>
    </font>
    <font>
      <b/>
      <sz val="10"/>
      <name val="Arial"/>
      <family val="2"/>
    </font>
  </fonts>
  <fills count="2">
    <fill>
      <patternFill/>
    </fill>
    <fill>
      <patternFill patternType="gray125"/>
    </fill>
  </fills>
  <borders count="30">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color indexed="8"/>
      </right>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Alignment="1">
      <alignment/>
    </xf>
    <xf numFmtId="0" fontId="3" fillId="0" borderId="0" xfId="0" applyFont="1" applyBorder="1" applyAlignment="1">
      <alignment horizontal="left" indent="3"/>
    </xf>
    <xf numFmtId="0" fontId="3" fillId="0" borderId="0" xfId="0" applyFont="1" applyAlignment="1">
      <alignment horizontal="left" indent="3"/>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left" wrapText="1" indent="3"/>
    </xf>
    <xf numFmtId="0" fontId="3" fillId="0" borderId="4" xfId="0" applyFont="1" applyBorder="1" applyAlignment="1">
      <alignment horizontal="right" wrapText="1"/>
    </xf>
    <xf numFmtId="0" fontId="3" fillId="0" borderId="5" xfId="0" applyFont="1" applyBorder="1" applyAlignment="1">
      <alignment horizontal="left" wrapText="1" indent="3"/>
    </xf>
    <xf numFmtId="0" fontId="3" fillId="0" borderId="0" xfId="0" applyFont="1" applyBorder="1" applyAlignment="1">
      <alignment horizontal="left" wrapText="1" indent="3"/>
    </xf>
    <xf numFmtId="0" fontId="3" fillId="0" borderId="0" xfId="0" applyFont="1" applyAlignment="1">
      <alignment horizontal="center" wrapText="1"/>
    </xf>
    <xf numFmtId="0" fontId="3" fillId="0" borderId="6" xfId="0" applyFont="1" applyBorder="1" applyAlignment="1">
      <alignment horizontal="center" wrapText="1"/>
    </xf>
    <xf numFmtId="0" fontId="3" fillId="0" borderId="1" xfId="0" applyFont="1" applyBorder="1" applyAlignment="1">
      <alignment horizontal="right" wrapText="1"/>
    </xf>
    <xf numFmtId="0" fontId="3" fillId="0" borderId="6" xfId="0" applyFont="1" applyBorder="1" applyAlignment="1">
      <alignment horizontal="left" wrapText="1" indent="3"/>
    </xf>
    <xf numFmtId="0" fontId="3" fillId="0" borderId="2" xfId="0" applyFont="1" applyBorder="1" applyAlignment="1">
      <alignment horizontal="right" wrapText="1"/>
    </xf>
    <xf numFmtId="0" fontId="3" fillId="0" borderId="7" xfId="0" applyFont="1" applyBorder="1" applyAlignment="1">
      <alignment horizontal="left" wrapText="1" indent="3"/>
    </xf>
    <xf numFmtId="0" fontId="3" fillId="0" borderId="1" xfId="0" applyFont="1" applyBorder="1" applyAlignment="1">
      <alignment horizontal="left" wrapText="1"/>
    </xf>
    <xf numFmtId="0" fontId="3" fillId="0" borderId="7" xfId="0" applyFont="1" applyBorder="1" applyAlignment="1">
      <alignment horizontal="left" wrapText="1"/>
    </xf>
    <xf numFmtId="0" fontId="3" fillId="0" borderId="7" xfId="0" applyFont="1" applyBorder="1" applyAlignment="1">
      <alignment horizontal="right" wrapText="1"/>
    </xf>
    <xf numFmtId="0" fontId="3" fillId="0" borderId="2" xfId="0" applyFont="1" applyBorder="1" applyAlignment="1">
      <alignment horizontal="left" wrapText="1"/>
    </xf>
    <xf numFmtId="0" fontId="3" fillId="0" borderId="8" xfId="0" applyFont="1" applyBorder="1" applyAlignment="1">
      <alignment horizontal="left" wrapText="1" indent="3"/>
    </xf>
    <xf numFmtId="0" fontId="3" fillId="0" borderId="9" xfId="0" applyFont="1" applyBorder="1" applyAlignment="1">
      <alignment horizontal="left" wrapText="1" indent="3"/>
    </xf>
    <xf numFmtId="0" fontId="3" fillId="0" borderId="10" xfId="0" applyFont="1" applyBorder="1" applyAlignment="1">
      <alignment horizontal="left" wrapText="1" indent="3"/>
    </xf>
    <xf numFmtId="0" fontId="3" fillId="0" borderId="2" xfId="0" applyFont="1" applyBorder="1" applyAlignment="1">
      <alignment horizontal="left" wrapText="1" indent="3"/>
    </xf>
    <xf numFmtId="0" fontId="3" fillId="0" borderId="0" xfId="0" applyFont="1" applyAlignment="1">
      <alignment/>
    </xf>
    <xf numFmtId="1" fontId="3" fillId="0" borderId="0" xfId="0" applyNumberFormat="1" applyFont="1" applyAlignment="1">
      <alignment/>
    </xf>
    <xf numFmtId="1" fontId="3" fillId="0" borderId="0" xfId="0" applyNumberFormat="1" applyFont="1" applyAlignment="1">
      <alignment/>
    </xf>
    <xf numFmtId="1" fontId="3" fillId="0" borderId="0" xfId="0" applyNumberFormat="1" applyFont="1" applyBorder="1" applyAlignment="1">
      <alignment/>
    </xf>
    <xf numFmtId="0" fontId="3" fillId="0" borderId="1" xfId="0" applyFont="1" applyBorder="1" applyAlignment="1">
      <alignment wrapText="1"/>
    </xf>
    <xf numFmtId="0" fontId="3" fillId="0" borderId="7" xfId="0" applyFont="1" applyBorder="1" applyAlignment="1">
      <alignment wrapText="1"/>
    </xf>
    <xf numFmtId="0" fontId="3" fillId="0" borderId="4" xfId="0" applyFont="1" applyBorder="1" applyAlignment="1">
      <alignment wrapText="1"/>
    </xf>
    <xf numFmtId="0" fontId="4" fillId="0" borderId="11" xfId="0" applyFont="1" applyFill="1" applyBorder="1" applyAlignment="1">
      <alignment horizontal="left"/>
    </xf>
    <xf numFmtId="0" fontId="3" fillId="0" borderId="0" xfId="0" applyFont="1" applyFill="1" applyBorder="1" applyAlignment="1">
      <alignment/>
    </xf>
    <xf numFmtId="0" fontId="3" fillId="0" borderId="0" xfId="0" applyFont="1" applyFill="1" applyAlignment="1">
      <alignment/>
    </xf>
    <xf numFmtId="0" fontId="3" fillId="0" borderId="12" xfId="0" applyFont="1" applyFill="1" applyBorder="1" applyAlignment="1">
      <alignment horizontal="left"/>
    </xf>
    <xf numFmtId="0" fontId="7" fillId="0" borderId="13" xfId="0" applyFont="1" applyFill="1" applyBorder="1" applyAlignment="1" quotePrefix="1">
      <alignment horizontal="left"/>
    </xf>
    <xf numFmtId="0" fontId="3" fillId="0" borderId="14" xfId="0" applyFont="1" applyFill="1" applyBorder="1" applyAlignment="1">
      <alignment horizontal="right"/>
    </xf>
    <xf numFmtId="0" fontId="7" fillId="0" borderId="15" xfId="0" applyFont="1" applyFill="1" applyBorder="1" applyAlignment="1" quotePrefix="1">
      <alignment/>
    </xf>
    <xf numFmtId="1" fontId="3" fillId="0" borderId="16" xfId="0" applyNumberFormat="1" applyFont="1" applyFill="1" applyBorder="1" applyAlignment="1">
      <alignment/>
    </xf>
    <xf numFmtId="0" fontId="7" fillId="0" borderId="17" xfId="0" applyFont="1" applyFill="1" applyBorder="1" applyAlignment="1">
      <alignment horizontal="right"/>
    </xf>
    <xf numFmtId="1" fontId="3" fillId="0" borderId="18" xfId="0" applyNumberFormat="1" applyFont="1" applyFill="1" applyBorder="1" applyAlignment="1">
      <alignment/>
    </xf>
    <xf numFmtId="0" fontId="7" fillId="0" borderId="17" xfId="0" applyFont="1" applyFill="1" applyBorder="1" applyAlignment="1" quotePrefix="1">
      <alignment horizontal="right"/>
    </xf>
    <xf numFmtId="0" fontId="3" fillId="0" borderId="15" xfId="0" applyFont="1" applyFill="1" applyBorder="1" applyAlignment="1">
      <alignment horizontal="left"/>
    </xf>
    <xf numFmtId="0" fontId="7" fillId="0" borderId="0" xfId="0" applyFont="1" applyFill="1" applyBorder="1" applyAlignment="1">
      <alignment/>
    </xf>
    <xf numFmtId="1" fontId="3" fillId="0" borderId="19" xfId="0" applyNumberFormat="1" applyFont="1" applyFill="1" applyBorder="1" applyAlignment="1">
      <alignment/>
    </xf>
    <xf numFmtId="0" fontId="3" fillId="0" borderId="17" xfId="0" applyFont="1" applyFill="1" applyBorder="1" applyAlignment="1">
      <alignment horizontal="right"/>
    </xf>
    <xf numFmtId="0" fontId="6" fillId="0" borderId="20" xfId="0" applyFont="1" applyFill="1" applyBorder="1" applyAlignment="1" quotePrefix="1">
      <alignment horizontal="right"/>
    </xf>
    <xf numFmtId="0" fontId="7" fillId="0" borderId="21" xfId="0" applyFont="1" applyFill="1" applyBorder="1" applyAlignment="1" quotePrefix="1">
      <alignment/>
    </xf>
    <xf numFmtId="0" fontId="7" fillId="0" borderId="11" xfId="0" applyFont="1" applyFill="1" applyBorder="1" applyAlignment="1">
      <alignment/>
    </xf>
    <xf numFmtId="1" fontId="3" fillId="0" borderId="22" xfId="0" applyNumberFormat="1"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21" xfId="0" applyFont="1" applyFill="1" applyBorder="1" applyAlignment="1">
      <alignment horizontal="left"/>
    </xf>
    <xf numFmtId="1" fontId="3" fillId="0" borderId="4" xfId="0" applyNumberFormat="1" applyFont="1" applyBorder="1" applyAlignment="1">
      <alignment horizontal="right" wrapText="1"/>
    </xf>
    <xf numFmtId="0" fontId="3" fillId="0" borderId="15" xfId="0" applyFont="1" applyBorder="1" applyAlignment="1">
      <alignment horizontal="left" wrapText="1" indent="3"/>
    </xf>
    <xf numFmtId="0" fontId="4" fillId="0" borderId="15" xfId="0" applyFont="1" applyFill="1" applyBorder="1" applyAlignment="1">
      <alignment/>
    </xf>
    <xf numFmtId="0" fontId="4" fillId="0" borderId="19" xfId="0" applyFont="1" applyFill="1" applyBorder="1" applyAlignment="1">
      <alignment horizontal="right"/>
    </xf>
    <xf numFmtId="0" fontId="3" fillId="0" borderId="19" xfId="0" applyFont="1" applyFill="1" applyBorder="1" applyAlignment="1">
      <alignment/>
    </xf>
    <xf numFmtId="0" fontId="5" fillId="0" borderId="19" xfId="0" applyFont="1" applyFill="1" applyBorder="1" applyAlignment="1">
      <alignment/>
    </xf>
    <xf numFmtId="0" fontId="7" fillId="0" borderId="13" xfId="0" applyFont="1" applyFill="1" applyBorder="1" applyAlignment="1">
      <alignment horizontal="right"/>
    </xf>
    <xf numFmtId="0" fontId="3" fillId="0" borderId="20" xfId="0" applyFont="1" applyFill="1" applyBorder="1" applyAlignment="1">
      <alignment horizontal="right"/>
    </xf>
    <xf numFmtId="0" fontId="7" fillId="0" borderId="0" xfId="0" applyFont="1" applyFill="1" applyBorder="1" applyAlignment="1">
      <alignment horizontal="right"/>
    </xf>
    <xf numFmtId="0" fontId="6" fillId="0" borderId="11" xfId="0" applyFont="1" applyFill="1" applyBorder="1" applyAlignment="1">
      <alignment horizontal="right"/>
    </xf>
    <xf numFmtId="1" fontId="3" fillId="0" borderId="23" xfId="0" applyNumberFormat="1"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2" fontId="3" fillId="0" borderId="0" xfId="0" applyNumberFormat="1" applyFont="1" applyFill="1" applyAlignment="1">
      <alignment/>
    </xf>
    <xf numFmtId="49" fontId="3" fillId="0" borderId="0" xfId="0" applyNumberFormat="1" applyFont="1" applyFill="1" applyAlignment="1">
      <alignment horizontal="left"/>
    </xf>
    <xf numFmtId="0" fontId="3" fillId="0" borderId="0" xfId="0" applyFont="1" applyFill="1" applyAlignment="1">
      <alignment horizontal="right"/>
    </xf>
    <xf numFmtId="3" fontId="3" fillId="0" borderId="0" xfId="0" applyNumberFormat="1" applyFont="1" applyFill="1" applyAlignment="1">
      <alignment/>
    </xf>
    <xf numFmtId="1" fontId="3" fillId="0" borderId="1" xfId="0" applyNumberFormat="1" applyFont="1" applyBorder="1" applyAlignment="1">
      <alignment horizontal="right" wrapText="1"/>
    </xf>
    <xf numFmtId="1" fontId="3" fillId="0" borderId="2" xfId="0" applyNumberFormat="1" applyFont="1" applyBorder="1" applyAlignment="1">
      <alignment horizontal="right" wrapText="1"/>
    </xf>
    <xf numFmtId="1" fontId="3" fillId="0" borderId="24" xfId="0" applyNumberFormat="1" applyFont="1" applyBorder="1" applyAlignment="1">
      <alignment horizontal="right" wrapText="1"/>
    </xf>
    <xf numFmtId="0" fontId="3" fillId="0" borderId="8" xfId="0" applyFont="1" applyBorder="1" applyAlignment="1">
      <alignment horizontal="left"/>
    </xf>
    <xf numFmtId="0" fontId="3" fillId="0" borderId="10"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4" fillId="0" borderId="27" xfId="0" applyFont="1" applyBorder="1" applyAlignment="1">
      <alignment horizontal="left"/>
    </xf>
    <xf numFmtId="0" fontId="4" fillId="0" borderId="3" xfId="0" applyFont="1" applyBorder="1" applyAlignment="1">
      <alignment horizontal="left"/>
    </xf>
    <xf numFmtId="0" fontId="4" fillId="0" borderId="28"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3" fillId="0" borderId="5" xfId="0" applyFont="1" applyBorder="1" applyAlignment="1">
      <alignment horizontal="left"/>
    </xf>
    <xf numFmtId="0" fontId="0" fillId="0" borderId="6" xfId="0" applyBorder="1" applyAlignment="1">
      <alignment/>
    </xf>
    <xf numFmtId="0" fontId="3" fillId="0" borderId="10" xfId="0" applyFont="1" applyBorder="1" applyAlignment="1">
      <alignment horizontal="right"/>
    </xf>
    <xf numFmtId="0" fontId="3" fillId="0" borderId="2" xfId="0" applyFont="1" applyBorder="1" applyAlignment="1">
      <alignment horizontal="right"/>
    </xf>
    <xf numFmtId="0" fontId="3" fillId="0" borderId="1"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left" indent="3"/>
    </xf>
    <xf numFmtId="0" fontId="3" fillId="0" borderId="0" xfId="0" applyFont="1" applyAlignment="1" quotePrefix="1">
      <alignment horizontal="left"/>
    </xf>
    <xf numFmtId="0" fontId="3" fillId="0" borderId="0" xfId="0" applyFont="1" applyFill="1" applyAlignment="1">
      <alignment horizontal="center"/>
    </xf>
    <xf numFmtId="0" fontId="8" fillId="0" borderId="0" xfId="0" applyFont="1" applyFill="1" applyBorder="1" applyAlignment="1">
      <alignment/>
    </xf>
    <xf numFmtId="0" fontId="3" fillId="0" borderId="0" xfId="0" applyFont="1" applyFill="1" applyBorder="1" applyAlignment="1">
      <alignment horizontal="left"/>
    </xf>
    <xf numFmtId="0" fontId="4" fillId="0" borderId="0" xfId="0" applyFont="1" applyBorder="1" applyAlignment="1">
      <alignment horizontal="righ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quotePrefix="1">
      <alignment horizontal="center"/>
    </xf>
    <xf numFmtId="0" fontId="3" fillId="0" borderId="5"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right"/>
    </xf>
    <xf numFmtId="0" fontId="3" fillId="0" borderId="6" xfId="0" applyFont="1" applyBorder="1" applyAlignment="1">
      <alignment horizontal="right"/>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25" xfId="0" applyFont="1" applyBorder="1" applyAlignment="1">
      <alignment horizontal="right"/>
    </xf>
    <xf numFmtId="0" fontId="3" fillId="0" borderId="26" xfId="0" applyFont="1" applyBorder="1" applyAlignment="1">
      <alignment horizontal="right"/>
    </xf>
    <xf numFmtId="0" fontId="3" fillId="0" borderId="5" xfId="0" applyFont="1" applyBorder="1" applyAlignment="1">
      <alignment horizontal="left" wrapText="1"/>
    </xf>
    <xf numFmtId="0" fontId="3" fillId="0" borderId="6"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8" xfId="0" applyFont="1" applyBorder="1" applyAlignment="1">
      <alignment horizontal="right" wrapText="1"/>
    </xf>
    <xf numFmtId="0" fontId="0" fillId="0" borderId="9" xfId="0" applyBorder="1" applyAlignment="1">
      <alignment horizontal="right"/>
    </xf>
    <xf numFmtId="0" fontId="0" fillId="0" borderId="10" xfId="0" applyBorder="1" applyAlignment="1">
      <alignment horizontal="right"/>
    </xf>
    <xf numFmtId="0" fontId="3" fillId="0" borderId="8" xfId="0" applyFont="1" applyBorder="1" applyAlignment="1">
      <alignment horizontal="left" wrapText="1"/>
    </xf>
    <xf numFmtId="0" fontId="3" fillId="0" borderId="10" xfId="0" applyFont="1" applyBorder="1" applyAlignment="1">
      <alignment horizontal="left" wrapText="1"/>
    </xf>
    <xf numFmtId="0" fontId="3" fillId="0" borderId="8" xfId="0" applyFont="1" applyBorder="1" applyAlignment="1">
      <alignment horizontal="right"/>
    </xf>
    <xf numFmtId="0" fontId="3" fillId="0" borderId="10" xfId="0" applyFont="1" applyBorder="1" applyAlignment="1">
      <alignment horizontal="right"/>
    </xf>
    <xf numFmtId="0" fontId="4" fillId="0" borderId="5" xfId="0" applyFont="1" applyBorder="1" applyAlignment="1">
      <alignment horizontal="right"/>
    </xf>
    <xf numFmtId="0" fontId="4" fillId="0" borderId="0" xfId="0" applyFont="1" applyBorder="1" applyAlignment="1">
      <alignment horizontal="right"/>
    </xf>
    <xf numFmtId="0" fontId="4" fillId="0" borderId="6" xfId="0" applyFont="1" applyBorder="1" applyAlignment="1">
      <alignment horizontal="right"/>
    </xf>
    <xf numFmtId="0" fontId="3" fillId="0" borderId="3" xfId="0" applyFont="1" applyBorder="1" applyAlignment="1" quotePrefix="1">
      <alignment horizontal="center" wrapText="1"/>
    </xf>
    <xf numFmtId="15" fontId="3" fillId="0" borderId="3" xfId="0" applyNumberFormat="1" applyFont="1" applyBorder="1" applyAlignment="1" quotePrefix="1">
      <alignment horizontal="center" wrapText="1"/>
    </xf>
    <xf numFmtId="0" fontId="4" fillId="0" borderId="0" xfId="0" applyFont="1" applyAlignment="1">
      <alignment horizontal="center" vertical="top" wrapText="1"/>
    </xf>
    <xf numFmtId="0" fontId="4" fillId="0" borderId="6" xfId="0" applyFont="1" applyBorder="1" applyAlignment="1">
      <alignment horizontal="center" vertical="top" wrapText="1"/>
    </xf>
    <xf numFmtId="0" fontId="4" fillId="0" borderId="25" xfId="0" applyFont="1" applyBorder="1" applyAlignment="1">
      <alignment horizontal="center" vertical="top" wrapText="1"/>
    </xf>
    <xf numFmtId="0" fontId="4" fillId="0" borderId="29" xfId="0" applyFont="1" applyBorder="1" applyAlignment="1">
      <alignment horizontal="center" vertical="top" wrapText="1"/>
    </xf>
    <xf numFmtId="0" fontId="4" fillId="0" borderId="5" xfId="0" applyFont="1" applyBorder="1" applyAlignment="1">
      <alignment horizontal="left" wrapText="1"/>
    </xf>
    <xf numFmtId="0" fontId="4" fillId="0" borderId="0"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right" wrapText="1"/>
    </xf>
    <xf numFmtId="0" fontId="4" fillId="0" borderId="0" xfId="0" applyFont="1" applyBorder="1" applyAlignment="1">
      <alignment horizontal="right" wrapText="1"/>
    </xf>
    <xf numFmtId="0" fontId="4" fillId="0" borderId="6" xfId="0" applyFont="1" applyBorder="1" applyAlignment="1">
      <alignment horizontal="right" wrapText="1"/>
    </xf>
    <xf numFmtId="0" fontId="3" fillId="0" borderId="8" xfId="0" applyFont="1" applyBorder="1" applyAlignment="1">
      <alignment horizontal="right" wrapText="1"/>
    </xf>
    <xf numFmtId="0" fontId="3" fillId="0" borderId="10" xfId="0" applyFont="1" applyBorder="1" applyAlignment="1">
      <alignment horizontal="right" wrapText="1"/>
    </xf>
    <xf numFmtId="0" fontId="3" fillId="0" borderId="3" xfId="0" applyFont="1" applyBorder="1" applyAlignment="1">
      <alignment horizontal="center" wrapText="1"/>
    </xf>
    <xf numFmtId="0" fontId="3" fillId="0" borderId="3" xfId="0" applyFont="1" applyBorder="1" applyAlignment="1">
      <alignment/>
    </xf>
    <xf numFmtId="0" fontId="3" fillId="0" borderId="27" xfId="0" applyFont="1" applyBorder="1" applyAlignment="1" quotePrefix="1">
      <alignment horizontal="center" wrapText="1"/>
    </xf>
    <xf numFmtId="0" fontId="3" fillId="0" borderId="28" xfId="0" applyFont="1" applyBorder="1" applyAlignment="1">
      <alignment horizontal="center" wrapText="1"/>
    </xf>
    <xf numFmtId="0" fontId="3" fillId="0" borderId="27" xfId="0" applyFont="1" applyBorder="1" applyAlignment="1">
      <alignment horizontal="center"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15" fontId="3" fillId="0" borderId="27" xfId="0" applyNumberFormat="1" applyFont="1" applyBorder="1" applyAlignment="1" quotePrefix="1">
      <alignment horizontal="center" wrapText="1"/>
    </xf>
    <xf numFmtId="0" fontId="3" fillId="0" borderId="3" xfId="0" applyNumberFormat="1" applyFont="1" applyBorder="1" applyAlignment="1">
      <alignment horizontal="center" wrapText="1"/>
    </xf>
    <xf numFmtId="0" fontId="3" fillId="0" borderId="28" xfId="0" applyNumberFormat="1" applyFont="1" applyBorder="1" applyAlignment="1">
      <alignment horizontal="center" wrapText="1"/>
    </xf>
    <xf numFmtId="0" fontId="3" fillId="0" borderId="8" xfId="0" applyFont="1" applyBorder="1" applyAlignment="1" quotePrefix="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applyAlignment="1">
      <alignment horizontal="center" wrapText="1"/>
    </xf>
    <xf numFmtId="0" fontId="3" fillId="0" borderId="26" xfId="0" applyFont="1" applyBorder="1" applyAlignment="1">
      <alignment horizontal="center" wrapText="1"/>
    </xf>
    <xf numFmtId="0" fontId="3" fillId="0" borderId="8" xfId="0" applyFont="1" applyBorder="1" applyAlignment="1">
      <alignment horizontal="center" wrapText="1"/>
    </xf>
    <xf numFmtId="0" fontId="4" fillId="0" borderId="5" xfId="0" applyFont="1" applyBorder="1" applyAlignment="1">
      <alignment horizontal="center" vertical="top" wrapText="1"/>
    </xf>
    <xf numFmtId="0" fontId="4" fillId="0" borderId="0" xfId="0" applyFont="1" applyBorder="1" applyAlignment="1">
      <alignment horizontal="center" vertical="top" wrapText="1"/>
    </xf>
    <xf numFmtId="0" fontId="4" fillId="0" borderId="26" xfId="0" applyFont="1" applyBorder="1" applyAlignment="1">
      <alignment horizontal="center" vertical="top" wrapText="1"/>
    </xf>
    <xf numFmtId="0" fontId="0" fillId="0" borderId="29" xfId="0" applyBorder="1" applyAlignment="1">
      <alignment/>
    </xf>
    <xf numFmtId="0" fontId="0" fillId="0" borderId="26" xfId="0" applyBorder="1" applyAlignment="1">
      <alignment/>
    </xf>
    <xf numFmtId="0" fontId="4" fillId="0" borderId="0" xfId="0" applyFont="1" applyBorder="1" applyAlignment="1">
      <alignment horizontal="center"/>
    </xf>
    <xf numFmtId="0" fontId="9" fillId="0" borderId="0" xfId="0" applyFont="1" applyAlignment="1">
      <alignment horizontal="center"/>
    </xf>
    <xf numFmtId="0" fontId="3" fillId="0" borderId="0" xfId="0" applyFont="1" applyBorder="1" applyAlignment="1" quotePrefix="1">
      <alignment horizontal="center"/>
    </xf>
    <xf numFmtId="0" fontId="3"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57</xdr:row>
      <xdr:rowOff>76200</xdr:rowOff>
    </xdr:from>
    <xdr:to>
      <xdr:col>42</xdr:col>
      <xdr:colOff>1143000</xdr:colOff>
      <xdr:row>62</xdr:row>
      <xdr:rowOff>0</xdr:rowOff>
    </xdr:to>
    <xdr:pic>
      <xdr:nvPicPr>
        <xdr:cNvPr id="1" name="Picture 1"/>
        <xdr:cNvPicPr preferRelativeResize="1">
          <a:picLocks noChangeAspect="1"/>
        </xdr:cNvPicPr>
      </xdr:nvPicPr>
      <xdr:blipFill>
        <a:blip r:embed="rId1"/>
        <a:stretch>
          <a:fillRect/>
        </a:stretch>
      </xdr:blipFill>
      <xdr:spPr>
        <a:xfrm>
          <a:off x="24631650" y="10725150"/>
          <a:ext cx="2686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A64"/>
  <sheetViews>
    <sheetView tabSelected="1" workbookViewId="0" topLeftCell="A1">
      <selection activeCell="D4" sqref="D4:AP4"/>
    </sheetView>
  </sheetViews>
  <sheetFormatPr defaultColWidth="9.140625" defaultRowHeight="12.75"/>
  <cols>
    <col min="1" max="1" width="5.57421875" style="6" customWidth="1"/>
    <col min="2" max="2" width="3.7109375" style="6" customWidth="1"/>
    <col min="3" max="3" width="32.7109375" style="6" customWidth="1"/>
    <col min="4" max="9" width="8.7109375" style="6" customWidth="1"/>
    <col min="10" max="10" width="9.7109375" style="6" customWidth="1"/>
    <col min="11" max="11" width="9.8515625" style="6" customWidth="1"/>
    <col min="12" max="39" width="8.7109375" style="6" customWidth="1"/>
    <col min="40" max="42" width="11.57421875" style="6" customWidth="1"/>
    <col min="43" max="43" width="35.140625" style="6" customWidth="1"/>
    <col min="44" max="44" width="3.7109375" style="6" customWidth="1"/>
    <col min="45" max="45" width="5.7109375" style="6" customWidth="1"/>
    <col min="46" max="46" width="7.7109375" style="6" customWidth="1"/>
    <col min="47" max="16384" width="9.140625" style="6" customWidth="1"/>
  </cols>
  <sheetData>
    <row r="1" s="1" customFormat="1" ht="14.25"/>
    <row r="2" spans="1:209" s="99" customFormat="1" ht="15">
      <c r="A2" s="99" t="s">
        <v>123</v>
      </c>
      <c r="B2" s="3"/>
      <c r="C2" s="2"/>
      <c r="D2" s="163" t="s">
        <v>58</v>
      </c>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2"/>
      <c r="AR2" s="2"/>
      <c r="AS2" s="98" t="s">
        <v>124</v>
      </c>
      <c r="AT2" s="2"/>
      <c r="AU2" s="2"/>
      <c r="AV2" s="2"/>
      <c r="AW2" s="2"/>
      <c r="AX2" s="2"/>
      <c r="AY2" s="2"/>
      <c r="AZ2" s="2"/>
      <c r="BA2" s="2"/>
      <c r="BB2" s="2"/>
      <c r="BC2" s="2"/>
      <c r="BD2" s="2"/>
      <c r="BE2" s="2"/>
      <c r="BF2" s="3"/>
      <c r="BG2" s="3"/>
      <c r="BH2" s="3"/>
      <c r="BI2" s="3"/>
      <c r="BJ2" s="3"/>
      <c r="BK2" s="3"/>
      <c r="BL2" s="3"/>
      <c r="BM2" s="3"/>
      <c r="BN2" s="3"/>
      <c r="BO2" s="3"/>
      <c r="BP2" s="3"/>
      <c r="BQ2" s="3"/>
      <c r="BR2" s="3"/>
      <c r="BS2" s="3"/>
      <c r="BT2" s="3"/>
      <c r="BU2" s="3"/>
      <c r="BV2" s="3"/>
      <c r="BW2" s="3"/>
      <c r="BX2" s="3"/>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row>
    <row r="3" spans="1:209" s="99" customFormat="1" ht="15">
      <c r="A3" s="2"/>
      <c r="B3" s="2"/>
      <c r="C3" s="2"/>
      <c r="D3" s="163" t="s">
        <v>141</v>
      </c>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2"/>
      <c r="AR3" s="2"/>
      <c r="AS3" s="2"/>
      <c r="AT3" s="2"/>
      <c r="AU3" s="2"/>
      <c r="AV3" s="2"/>
      <c r="AW3" s="2"/>
      <c r="AX3" s="2"/>
      <c r="AY3" s="2"/>
      <c r="AZ3" s="2"/>
      <c r="BA3" s="2"/>
      <c r="BB3" s="2"/>
      <c r="BC3" s="2"/>
      <c r="BD3" s="2"/>
      <c r="BE3" s="101"/>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row>
    <row r="4" spans="1:209" s="99" customFormat="1" ht="15.75" customHeight="1">
      <c r="A4" s="102"/>
      <c r="B4" s="102"/>
      <c r="C4" s="102"/>
      <c r="D4" s="165" t="s">
        <v>67</v>
      </c>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02"/>
      <c r="AR4" s="102"/>
      <c r="AS4" s="102"/>
      <c r="AT4" s="102"/>
      <c r="AU4" s="102"/>
      <c r="AV4" s="102"/>
      <c r="AW4" s="102"/>
      <c r="AX4" s="102"/>
      <c r="AY4" s="102"/>
      <c r="AZ4" s="102"/>
      <c r="BA4" s="102"/>
      <c r="BB4" s="102"/>
      <c r="BC4" s="102"/>
      <c r="BD4" s="102"/>
      <c r="BE4" s="102"/>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row>
    <row r="5" spans="1:49" ht="14.25" customHeight="1">
      <c r="A5" s="145"/>
      <c r="B5" s="146"/>
      <c r="C5" s="147"/>
      <c r="D5" s="157" t="s">
        <v>68</v>
      </c>
      <c r="E5" s="152"/>
      <c r="F5" s="153"/>
      <c r="G5" s="157" t="s">
        <v>69</v>
      </c>
      <c r="H5" s="152"/>
      <c r="I5" s="153"/>
      <c r="J5" s="157" t="s">
        <v>70</v>
      </c>
      <c r="K5" s="152"/>
      <c r="L5" s="153"/>
      <c r="M5" s="157" t="s">
        <v>71</v>
      </c>
      <c r="N5" s="152"/>
      <c r="O5" s="153"/>
      <c r="P5" s="157" t="s">
        <v>72</v>
      </c>
      <c r="Q5" s="152"/>
      <c r="R5" s="153"/>
      <c r="S5" s="157" t="s">
        <v>73</v>
      </c>
      <c r="T5" s="152"/>
      <c r="U5" s="153"/>
      <c r="V5" s="157" t="s">
        <v>75</v>
      </c>
      <c r="W5" s="152"/>
      <c r="X5" s="153"/>
      <c r="Y5" s="157" t="s">
        <v>74</v>
      </c>
      <c r="Z5" s="152"/>
      <c r="AA5" s="153"/>
      <c r="AB5" s="157" t="s">
        <v>76</v>
      </c>
      <c r="AC5" s="152"/>
      <c r="AD5" s="153"/>
      <c r="AE5" s="157" t="s">
        <v>77</v>
      </c>
      <c r="AF5" s="152"/>
      <c r="AG5" s="153"/>
      <c r="AH5" s="151" t="s">
        <v>78</v>
      </c>
      <c r="AI5" s="152"/>
      <c r="AJ5" s="153"/>
      <c r="AK5" s="151" t="s">
        <v>79</v>
      </c>
      <c r="AL5" s="152"/>
      <c r="AM5" s="153"/>
      <c r="AN5" s="157" t="s">
        <v>0</v>
      </c>
      <c r="AO5" s="152"/>
      <c r="AP5" s="153"/>
      <c r="AQ5" s="145"/>
      <c r="AR5" s="146"/>
      <c r="AS5" s="147"/>
      <c r="AT5" s="5"/>
      <c r="AU5" s="5"/>
      <c r="AV5" s="5"/>
      <c r="AW5" s="5"/>
    </row>
    <row r="6" spans="1:45" ht="14.25">
      <c r="A6" s="158"/>
      <c r="B6" s="159"/>
      <c r="C6" s="129"/>
      <c r="D6" s="154"/>
      <c r="E6" s="155"/>
      <c r="F6" s="156"/>
      <c r="G6" s="154"/>
      <c r="H6" s="155"/>
      <c r="I6" s="156"/>
      <c r="J6" s="154"/>
      <c r="K6" s="155"/>
      <c r="L6" s="156"/>
      <c r="M6" s="154"/>
      <c r="N6" s="155"/>
      <c r="O6" s="156"/>
      <c r="P6" s="154"/>
      <c r="Q6" s="155"/>
      <c r="R6" s="156"/>
      <c r="S6" s="154"/>
      <c r="T6" s="155"/>
      <c r="U6" s="156"/>
      <c r="V6" s="154"/>
      <c r="W6" s="155"/>
      <c r="X6" s="156"/>
      <c r="Y6" s="154"/>
      <c r="Z6" s="155"/>
      <c r="AA6" s="156"/>
      <c r="AB6" s="154"/>
      <c r="AC6" s="155"/>
      <c r="AD6" s="156"/>
      <c r="AE6" s="154"/>
      <c r="AF6" s="155"/>
      <c r="AG6" s="156"/>
      <c r="AH6" s="154"/>
      <c r="AI6" s="155"/>
      <c r="AJ6" s="156"/>
      <c r="AK6" s="154"/>
      <c r="AL6" s="155"/>
      <c r="AM6" s="156"/>
      <c r="AN6" s="154" t="s">
        <v>117</v>
      </c>
      <c r="AO6" s="161"/>
      <c r="AP6" s="162"/>
      <c r="AQ6" s="158"/>
      <c r="AR6" s="159"/>
      <c r="AS6" s="129"/>
    </row>
    <row r="7" spans="1:45" ht="14.25">
      <c r="A7" s="158"/>
      <c r="B7" s="159"/>
      <c r="C7" s="129"/>
      <c r="D7" s="7" t="s">
        <v>1</v>
      </c>
      <c r="E7" s="7" t="s">
        <v>2</v>
      </c>
      <c r="F7" s="7" t="s">
        <v>3</v>
      </c>
      <c r="G7" s="7" t="s">
        <v>1</v>
      </c>
      <c r="H7" s="7" t="s">
        <v>2</v>
      </c>
      <c r="I7" s="7" t="s">
        <v>3</v>
      </c>
      <c r="J7" s="7" t="s">
        <v>1</v>
      </c>
      <c r="K7" s="7" t="s">
        <v>2</v>
      </c>
      <c r="L7" s="7" t="s">
        <v>3</v>
      </c>
      <c r="M7" s="7" t="s">
        <v>1</v>
      </c>
      <c r="N7" s="7" t="s">
        <v>2</v>
      </c>
      <c r="O7" s="7" t="s">
        <v>3</v>
      </c>
      <c r="P7" s="7" t="s">
        <v>1</v>
      </c>
      <c r="Q7" s="7" t="s">
        <v>2</v>
      </c>
      <c r="R7" s="7" t="s">
        <v>3</v>
      </c>
      <c r="S7" s="7" t="s">
        <v>1</v>
      </c>
      <c r="T7" s="7" t="s">
        <v>2</v>
      </c>
      <c r="U7" s="7" t="s">
        <v>3</v>
      </c>
      <c r="V7" s="7" t="s">
        <v>1</v>
      </c>
      <c r="W7" s="7" t="s">
        <v>2</v>
      </c>
      <c r="X7" s="7" t="s">
        <v>3</v>
      </c>
      <c r="Y7" s="7" t="s">
        <v>1</v>
      </c>
      <c r="Z7" s="7" t="s">
        <v>2</v>
      </c>
      <c r="AA7" s="7" t="s">
        <v>3</v>
      </c>
      <c r="AB7" s="7" t="s">
        <v>1</v>
      </c>
      <c r="AC7" s="7" t="s">
        <v>2</v>
      </c>
      <c r="AD7" s="7" t="s">
        <v>3</v>
      </c>
      <c r="AE7" s="7" t="s">
        <v>1</v>
      </c>
      <c r="AF7" s="7" t="s">
        <v>2</v>
      </c>
      <c r="AG7" s="7" t="s">
        <v>3</v>
      </c>
      <c r="AH7" s="7" t="s">
        <v>1</v>
      </c>
      <c r="AI7" s="7" t="s">
        <v>2</v>
      </c>
      <c r="AJ7" s="7" t="s">
        <v>3</v>
      </c>
      <c r="AK7" s="7" t="s">
        <v>1</v>
      </c>
      <c r="AL7" s="7" t="s">
        <v>2</v>
      </c>
      <c r="AM7" s="7" t="s">
        <v>3</v>
      </c>
      <c r="AN7" s="7" t="s">
        <v>1</v>
      </c>
      <c r="AO7" s="7" t="s">
        <v>2</v>
      </c>
      <c r="AP7" s="7" t="s">
        <v>3</v>
      </c>
      <c r="AQ7" s="158"/>
      <c r="AR7" s="159"/>
      <c r="AS7" s="129"/>
    </row>
    <row r="8" spans="1:45" ht="14.25">
      <c r="A8" s="130"/>
      <c r="B8" s="131"/>
      <c r="C8" s="160"/>
      <c r="D8" s="8" t="s">
        <v>4</v>
      </c>
      <c r="E8" s="8" t="s">
        <v>5</v>
      </c>
      <c r="F8" s="8" t="s">
        <v>6</v>
      </c>
      <c r="G8" s="8" t="s">
        <v>4</v>
      </c>
      <c r="H8" s="8" t="s">
        <v>5</v>
      </c>
      <c r="I8" s="8" t="s">
        <v>6</v>
      </c>
      <c r="J8" s="8" t="s">
        <v>4</v>
      </c>
      <c r="K8" s="8" t="s">
        <v>5</v>
      </c>
      <c r="L8" s="8" t="s">
        <v>6</v>
      </c>
      <c r="M8" s="8" t="s">
        <v>4</v>
      </c>
      <c r="N8" s="8" t="s">
        <v>5</v>
      </c>
      <c r="O8" s="8" t="s">
        <v>6</v>
      </c>
      <c r="P8" s="8" t="s">
        <v>4</v>
      </c>
      <c r="Q8" s="8" t="s">
        <v>5</v>
      </c>
      <c r="R8" s="8" t="s">
        <v>6</v>
      </c>
      <c r="S8" s="8" t="s">
        <v>4</v>
      </c>
      <c r="T8" s="8" t="s">
        <v>5</v>
      </c>
      <c r="U8" s="8" t="s">
        <v>6</v>
      </c>
      <c r="V8" s="8" t="s">
        <v>4</v>
      </c>
      <c r="W8" s="8" t="s">
        <v>5</v>
      </c>
      <c r="X8" s="8" t="s">
        <v>6</v>
      </c>
      <c r="Y8" s="8" t="s">
        <v>4</v>
      </c>
      <c r="Z8" s="8" t="s">
        <v>5</v>
      </c>
      <c r="AA8" s="8" t="s">
        <v>6</v>
      </c>
      <c r="AB8" s="8" t="s">
        <v>4</v>
      </c>
      <c r="AC8" s="8" t="s">
        <v>5</v>
      </c>
      <c r="AD8" s="8" t="s">
        <v>6</v>
      </c>
      <c r="AE8" s="8" t="s">
        <v>4</v>
      </c>
      <c r="AF8" s="8" t="s">
        <v>5</v>
      </c>
      <c r="AG8" s="8" t="s">
        <v>6</v>
      </c>
      <c r="AH8" s="8" t="s">
        <v>4</v>
      </c>
      <c r="AI8" s="8" t="s">
        <v>5</v>
      </c>
      <c r="AJ8" s="8" t="s">
        <v>6</v>
      </c>
      <c r="AK8" s="8" t="s">
        <v>4</v>
      </c>
      <c r="AL8" s="8" t="s">
        <v>5</v>
      </c>
      <c r="AM8" s="8" t="s">
        <v>6</v>
      </c>
      <c r="AN8" s="8" t="s">
        <v>4</v>
      </c>
      <c r="AO8" s="8" t="s">
        <v>5</v>
      </c>
      <c r="AP8" s="8" t="s">
        <v>6</v>
      </c>
      <c r="AQ8" s="130"/>
      <c r="AR8" s="131"/>
      <c r="AS8" s="160"/>
    </row>
    <row r="9" spans="1:45" ht="14.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15" customHeight="1">
      <c r="A10" s="145"/>
      <c r="B10" s="146"/>
      <c r="C10" s="147"/>
      <c r="D10" s="144" t="s">
        <v>80</v>
      </c>
      <c r="E10" s="140"/>
      <c r="F10" s="143"/>
      <c r="G10" s="148" t="s">
        <v>81</v>
      </c>
      <c r="H10" s="149"/>
      <c r="I10" s="150"/>
      <c r="J10" s="144" t="s">
        <v>82</v>
      </c>
      <c r="K10" s="140"/>
      <c r="L10" s="143"/>
      <c r="M10" s="148" t="s">
        <v>83</v>
      </c>
      <c r="N10" s="140"/>
      <c r="O10" s="143"/>
      <c r="P10" s="148" t="s">
        <v>84</v>
      </c>
      <c r="Q10" s="140"/>
      <c r="R10" s="143"/>
      <c r="S10" s="142" t="s">
        <v>85</v>
      </c>
      <c r="T10" s="140"/>
      <c r="U10" s="143"/>
      <c r="V10" s="148" t="s">
        <v>86</v>
      </c>
      <c r="W10" s="140"/>
      <c r="X10" s="143"/>
      <c r="Y10" s="142" t="s">
        <v>87</v>
      </c>
      <c r="Z10" s="140"/>
      <c r="AA10" s="143"/>
      <c r="AB10" s="142" t="s">
        <v>88</v>
      </c>
      <c r="AC10" s="140"/>
      <c r="AD10" s="143"/>
      <c r="AE10" s="142" t="s">
        <v>89</v>
      </c>
      <c r="AF10" s="140"/>
      <c r="AG10" s="143"/>
      <c r="AH10" s="142" t="s">
        <v>90</v>
      </c>
      <c r="AI10" s="140"/>
      <c r="AJ10" s="143"/>
      <c r="AK10" s="142" t="s">
        <v>91</v>
      </c>
      <c r="AL10" s="140"/>
      <c r="AM10" s="143"/>
      <c r="AN10" s="144" t="s">
        <v>80</v>
      </c>
      <c r="AO10" s="140"/>
      <c r="AP10" s="143"/>
      <c r="AQ10" s="145"/>
      <c r="AR10" s="146"/>
      <c r="AS10" s="147"/>
    </row>
    <row r="11" spans="1:45" ht="15">
      <c r="A11" s="132" t="s">
        <v>59</v>
      </c>
      <c r="B11" s="133"/>
      <c r="C11" s="134"/>
      <c r="D11" s="10">
        <v>544</v>
      </c>
      <c r="E11" s="10">
        <v>36</v>
      </c>
      <c r="F11" s="10">
        <f>+D11+E11</f>
        <v>580</v>
      </c>
      <c r="G11" s="56">
        <f>+D39</f>
        <v>656</v>
      </c>
      <c r="H11" s="56">
        <f>+E39</f>
        <v>39</v>
      </c>
      <c r="I11" s="56">
        <f>+G11+H11</f>
        <v>695</v>
      </c>
      <c r="J11" s="56">
        <f>+G39</f>
        <v>1610</v>
      </c>
      <c r="K11" s="56">
        <f>+H39</f>
        <v>51</v>
      </c>
      <c r="L11" s="56">
        <f>+J11+K11</f>
        <v>1661</v>
      </c>
      <c r="M11" s="56">
        <f>+J39</f>
        <v>2152</v>
      </c>
      <c r="N11" s="56">
        <f>+K39</f>
        <v>73</v>
      </c>
      <c r="O11" s="10">
        <f>+N11+M11</f>
        <v>2225</v>
      </c>
      <c r="P11" s="56">
        <f>+M39</f>
        <v>2320</v>
      </c>
      <c r="Q11" s="56">
        <f>+N39</f>
        <v>84</v>
      </c>
      <c r="R11" s="10">
        <f>+Q11+P11</f>
        <v>2404</v>
      </c>
      <c r="S11" s="56">
        <f>+P39</f>
        <v>2204</v>
      </c>
      <c r="T11" s="56">
        <f>+Q39</f>
        <v>69</v>
      </c>
      <c r="U11" s="10">
        <f>+T11+S11</f>
        <v>2273</v>
      </c>
      <c r="V11" s="56">
        <f>+S39</f>
        <v>2121</v>
      </c>
      <c r="W11" s="56">
        <f>+T39</f>
        <v>56</v>
      </c>
      <c r="X11" s="10">
        <f>+W11+V11</f>
        <v>2177</v>
      </c>
      <c r="Y11" s="56">
        <f>+V39</f>
        <v>1995</v>
      </c>
      <c r="Z11" s="56">
        <f>+W39</f>
        <v>49</v>
      </c>
      <c r="AA11" s="10">
        <f>+Z11+Y11</f>
        <v>2044</v>
      </c>
      <c r="AB11" s="56">
        <f>+Y39</f>
        <v>1783</v>
      </c>
      <c r="AC11" s="56">
        <f>+Z39</f>
        <v>47</v>
      </c>
      <c r="AD11" s="10">
        <f>+AC11+AB11</f>
        <v>1830</v>
      </c>
      <c r="AE11" s="56">
        <f>+AB39</f>
        <v>1555</v>
      </c>
      <c r="AF11" s="56">
        <f>+AC39</f>
        <v>43</v>
      </c>
      <c r="AG11" s="10">
        <f>+AF11+AE11</f>
        <v>1598</v>
      </c>
      <c r="AH11" s="56">
        <f>+AE39</f>
        <v>1320</v>
      </c>
      <c r="AI11" s="56">
        <f>+AF39</f>
        <v>41</v>
      </c>
      <c r="AJ11" s="10">
        <f>+AI11+AH11</f>
        <v>1361</v>
      </c>
      <c r="AK11" s="56">
        <f>+AH39</f>
        <v>1089</v>
      </c>
      <c r="AL11" s="56">
        <f>+AI39</f>
        <v>35</v>
      </c>
      <c r="AM11" s="10">
        <f>+AL11+AK11</f>
        <v>1124</v>
      </c>
      <c r="AN11" s="10">
        <f>+D11</f>
        <v>544</v>
      </c>
      <c r="AO11" s="10">
        <f>+E11</f>
        <v>36</v>
      </c>
      <c r="AP11" s="10">
        <f>+AN11+AO11</f>
        <v>580</v>
      </c>
      <c r="AQ11" s="135" t="s">
        <v>7</v>
      </c>
      <c r="AR11" s="136"/>
      <c r="AS11" s="137"/>
    </row>
    <row r="12" spans="1:45" ht="15" customHeigh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40" t="s">
        <v>118</v>
      </c>
      <c r="AO12" s="141"/>
      <c r="AP12" s="141"/>
      <c r="AQ12" s="13"/>
      <c r="AR12" s="13"/>
      <c r="AS12" s="14"/>
    </row>
    <row r="13" spans="1:45" ht="15">
      <c r="A13" s="132" t="s">
        <v>60</v>
      </c>
      <c r="B13" s="133"/>
      <c r="C13" s="134"/>
      <c r="D13" s="10">
        <f aca="true" t="shared" si="0" ref="D13:AP13">+D14+D15</f>
        <v>354</v>
      </c>
      <c r="E13" s="10">
        <f t="shared" si="0"/>
        <v>1</v>
      </c>
      <c r="F13" s="10">
        <f t="shared" si="0"/>
        <v>355</v>
      </c>
      <c r="G13" s="10">
        <f t="shared" si="0"/>
        <v>1205</v>
      </c>
      <c r="H13" s="10">
        <f t="shared" si="0"/>
        <v>10</v>
      </c>
      <c r="I13" s="10">
        <f t="shared" si="0"/>
        <v>1215</v>
      </c>
      <c r="J13" s="10">
        <f t="shared" si="0"/>
        <v>760</v>
      </c>
      <c r="K13" s="10">
        <f t="shared" si="0"/>
        <v>17</v>
      </c>
      <c r="L13" s="10">
        <f t="shared" si="0"/>
        <v>777</v>
      </c>
      <c r="M13" s="10">
        <f t="shared" si="0"/>
        <v>375</v>
      </c>
      <c r="N13" s="10">
        <f t="shared" si="0"/>
        <v>11</v>
      </c>
      <c r="O13" s="10">
        <f t="shared" si="0"/>
        <v>386</v>
      </c>
      <c r="P13" s="10">
        <f t="shared" si="0"/>
        <v>79</v>
      </c>
      <c r="Q13" s="10">
        <f t="shared" si="0"/>
        <v>1</v>
      </c>
      <c r="R13" s="10">
        <f t="shared" si="0"/>
        <v>80</v>
      </c>
      <c r="S13" s="10">
        <f t="shared" si="0"/>
        <v>133</v>
      </c>
      <c r="T13" s="10">
        <f t="shared" si="0"/>
        <v>0</v>
      </c>
      <c r="U13" s="10">
        <f t="shared" si="0"/>
        <v>133</v>
      </c>
      <c r="V13" s="10">
        <f t="shared" si="0"/>
        <v>112</v>
      </c>
      <c r="W13" s="10">
        <f t="shared" si="0"/>
        <v>0</v>
      </c>
      <c r="X13" s="10">
        <f t="shared" si="0"/>
        <v>112</v>
      </c>
      <c r="Y13" s="10">
        <f t="shared" si="0"/>
        <v>39</v>
      </c>
      <c r="Z13" s="10">
        <f t="shared" si="0"/>
        <v>0</v>
      </c>
      <c r="AA13" s="10">
        <f t="shared" si="0"/>
        <v>39</v>
      </c>
      <c r="AB13" s="10">
        <f t="shared" si="0"/>
        <v>7</v>
      </c>
      <c r="AC13" s="10">
        <f t="shared" si="0"/>
        <v>0</v>
      </c>
      <c r="AD13" s="10">
        <f t="shared" si="0"/>
        <v>7</v>
      </c>
      <c r="AE13" s="10">
        <f t="shared" si="0"/>
        <v>4</v>
      </c>
      <c r="AF13" s="10">
        <f t="shared" si="0"/>
        <v>0</v>
      </c>
      <c r="AG13" s="10">
        <f t="shared" si="0"/>
        <v>4</v>
      </c>
      <c r="AH13" s="10">
        <f t="shared" si="0"/>
        <v>3</v>
      </c>
      <c r="AI13" s="10">
        <f t="shared" si="0"/>
        <v>0</v>
      </c>
      <c r="AJ13" s="10">
        <f t="shared" si="0"/>
        <v>3</v>
      </c>
      <c r="AK13" s="10">
        <f t="shared" si="0"/>
        <v>23</v>
      </c>
      <c r="AL13" s="10">
        <f t="shared" si="0"/>
        <v>0</v>
      </c>
      <c r="AM13" s="10">
        <f t="shared" si="0"/>
        <v>23</v>
      </c>
      <c r="AN13" s="10">
        <f t="shared" si="0"/>
        <v>3094</v>
      </c>
      <c r="AO13" s="10">
        <f t="shared" si="0"/>
        <v>40</v>
      </c>
      <c r="AP13" s="10">
        <f t="shared" si="0"/>
        <v>3134</v>
      </c>
      <c r="AQ13" s="135" t="s">
        <v>8</v>
      </c>
      <c r="AR13" s="136"/>
      <c r="AS13" s="137"/>
    </row>
    <row r="14" spans="1:45" ht="14.25">
      <c r="A14" s="11" t="s">
        <v>125</v>
      </c>
      <c r="B14" s="78" t="s">
        <v>130</v>
      </c>
      <c r="C14" s="79"/>
      <c r="D14" s="15">
        <v>216</v>
      </c>
      <c r="E14" s="15">
        <v>1</v>
      </c>
      <c r="F14" s="15">
        <f>+D14+E14</f>
        <v>217</v>
      </c>
      <c r="G14" s="15">
        <v>1154</v>
      </c>
      <c r="H14" s="15">
        <v>10</v>
      </c>
      <c r="I14" s="15">
        <f>+G14+H14</f>
        <v>1164</v>
      </c>
      <c r="J14" s="15">
        <v>682</v>
      </c>
      <c r="K14" s="15">
        <v>17</v>
      </c>
      <c r="L14" s="15">
        <f>+J14+K14</f>
        <v>699</v>
      </c>
      <c r="M14" s="15">
        <v>218</v>
      </c>
      <c r="N14" s="15">
        <v>11</v>
      </c>
      <c r="O14" s="15">
        <f>+M14+N14</f>
        <v>229</v>
      </c>
      <c r="P14" s="15">
        <v>24</v>
      </c>
      <c r="Q14" s="15">
        <v>1</v>
      </c>
      <c r="R14" s="15">
        <f>+P14+Q14</f>
        <v>25</v>
      </c>
      <c r="S14" s="75">
        <v>18</v>
      </c>
      <c r="T14" s="15">
        <v>0</v>
      </c>
      <c r="U14" s="15">
        <f>+S14+T14</f>
        <v>18</v>
      </c>
      <c r="V14" s="15">
        <v>12</v>
      </c>
      <c r="W14" s="15">
        <v>0</v>
      </c>
      <c r="X14" s="15">
        <f>+V14+W14</f>
        <v>12</v>
      </c>
      <c r="Y14" s="15">
        <v>7</v>
      </c>
      <c r="Z14" s="15">
        <v>0</v>
      </c>
      <c r="AA14" s="15">
        <f>+Y14+Z14</f>
        <v>7</v>
      </c>
      <c r="AB14" s="15">
        <v>7</v>
      </c>
      <c r="AC14" s="15">
        <v>0</v>
      </c>
      <c r="AD14" s="15">
        <f>+AB14+AC14</f>
        <v>7</v>
      </c>
      <c r="AE14" s="15">
        <v>4</v>
      </c>
      <c r="AF14" s="15">
        <v>0</v>
      </c>
      <c r="AG14" s="15">
        <f>+AE14+AF14</f>
        <v>4</v>
      </c>
      <c r="AH14" s="15">
        <v>3</v>
      </c>
      <c r="AI14" s="15">
        <v>0</v>
      </c>
      <c r="AJ14" s="15">
        <f>+AH14+AI14</f>
        <v>3</v>
      </c>
      <c r="AK14" s="15">
        <v>2</v>
      </c>
      <c r="AL14" s="15">
        <v>0</v>
      </c>
      <c r="AM14" s="15">
        <f>+AK14+AL14</f>
        <v>2</v>
      </c>
      <c r="AN14" s="15">
        <f>+D14+G14+J14+M14+P14+S14+V14+Y14+AB14+AE14+AH14+AK14</f>
        <v>2347</v>
      </c>
      <c r="AO14" s="15">
        <f>+E14+H14+K14+N14+Q14+T14+W14+Z14+AC14+AF14+AI14+AL14</f>
        <v>40</v>
      </c>
      <c r="AP14" s="15">
        <f>+AN14+AO14</f>
        <v>2387</v>
      </c>
      <c r="AQ14" s="93"/>
      <c r="AR14" s="89" t="s">
        <v>127</v>
      </c>
      <c r="AS14" s="16"/>
    </row>
    <row r="15" spans="1:45" ht="14.25">
      <c r="A15" s="11"/>
      <c r="B15" s="107" t="s">
        <v>110</v>
      </c>
      <c r="C15" s="108"/>
      <c r="D15" s="17">
        <v>138</v>
      </c>
      <c r="E15" s="17">
        <v>0</v>
      </c>
      <c r="F15" s="17">
        <f>+D15+E15</f>
        <v>138</v>
      </c>
      <c r="G15" s="17">
        <v>51</v>
      </c>
      <c r="H15" s="17">
        <v>0</v>
      </c>
      <c r="I15" s="17">
        <f>+G15+H15</f>
        <v>51</v>
      </c>
      <c r="J15" s="17">
        <v>78</v>
      </c>
      <c r="K15" s="17">
        <v>0</v>
      </c>
      <c r="L15" s="17">
        <f>+J15+K15</f>
        <v>78</v>
      </c>
      <c r="M15" s="17">
        <v>157</v>
      </c>
      <c r="N15" s="17">
        <v>0</v>
      </c>
      <c r="O15" s="17">
        <f>+M15+N15</f>
        <v>157</v>
      </c>
      <c r="P15" s="17">
        <v>55</v>
      </c>
      <c r="Q15" s="17">
        <v>0</v>
      </c>
      <c r="R15" s="17">
        <f>+P15+Q15</f>
        <v>55</v>
      </c>
      <c r="S15" s="17">
        <v>115</v>
      </c>
      <c r="T15" s="17">
        <v>0</v>
      </c>
      <c r="U15" s="17">
        <f>+S15+T15</f>
        <v>115</v>
      </c>
      <c r="V15" s="17">
        <v>100</v>
      </c>
      <c r="W15" s="17">
        <v>0</v>
      </c>
      <c r="X15" s="17">
        <f>+V15+W15</f>
        <v>100</v>
      </c>
      <c r="Y15" s="17">
        <v>32</v>
      </c>
      <c r="Z15" s="17">
        <v>0</v>
      </c>
      <c r="AA15" s="17">
        <f>+Y15+Z15</f>
        <v>32</v>
      </c>
      <c r="AB15" s="17">
        <v>0</v>
      </c>
      <c r="AC15" s="17">
        <v>0</v>
      </c>
      <c r="AD15" s="17">
        <f>+AB15+AC15</f>
        <v>0</v>
      </c>
      <c r="AE15" s="17">
        <v>0</v>
      </c>
      <c r="AF15" s="17">
        <v>0</v>
      </c>
      <c r="AG15" s="17">
        <f>+AE15+AF15</f>
        <v>0</v>
      </c>
      <c r="AH15" s="17">
        <v>0</v>
      </c>
      <c r="AI15" s="17">
        <v>0</v>
      </c>
      <c r="AJ15" s="17">
        <f>+AH15+AI15</f>
        <v>0</v>
      </c>
      <c r="AK15" s="17">
        <v>21</v>
      </c>
      <c r="AL15" s="17">
        <v>0</v>
      </c>
      <c r="AM15" s="17">
        <f>+AK15+AL15</f>
        <v>21</v>
      </c>
      <c r="AN15" s="17">
        <f>+D15+G15+J15+M15+P15+S15+V15+Y15+AB15+AE15+AH15+AK15</f>
        <v>747</v>
      </c>
      <c r="AO15" s="17">
        <f>+E15+H15+K15+N15+Q15+T15+W15+Z15+AC15+AF15+AI15+AL15</f>
        <v>0</v>
      </c>
      <c r="AP15" s="17">
        <f>+AN15+AO15</f>
        <v>747</v>
      </c>
      <c r="AQ15" s="109" t="s">
        <v>111</v>
      </c>
      <c r="AR15" s="110"/>
      <c r="AS15" s="16"/>
    </row>
    <row r="16" spans="1:45" ht="14.25">
      <c r="A16" s="1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6"/>
    </row>
    <row r="17" spans="1:45" ht="15">
      <c r="A17" s="132" t="s">
        <v>61</v>
      </c>
      <c r="B17" s="133"/>
      <c r="C17" s="134"/>
      <c r="D17" s="10">
        <f aca="true" t="shared" si="1" ref="D17:AP17">+D18+D22+D23+D24</f>
        <v>232</v>
      </c>
      <c r="E17" s="10">
        <f t="shared" si="1"/>
        <v>0</v>
      </c>
      <c r="F17" s="10">
        <f t="shared" si="1"/>
        <v>232</v>
      </c>
      <c r="G17" s="10">
        <f t="shared" si="1"/>
        <v>230</v>
      </c>
      <c r="H17" s="10">
        <f t="shared" si="1"/>
        <v>1</v>
      </c>
      <c r="I17" s="10">
        <f t="shared" si="1"/>
        <v>231</v>
      </c>
      <c r="J17" s="10">
        <f t="shared" si="1"/>
        <v>205</v>
      </c>
      <c r="K17" s="10">
        <f t="shared" si="1"/>
        <v>0</v>
      </c>
      <c r="L17" s="10">
        <f t="shared" si="1"/>
        <v>205</v>
      </c>
      <c r="M17" s="10">
        <f t="shared" si="1"/>
        <v>204</v>
      </c>
      <c r="N17" s="10">
        <f t="shared" si="1"/>
        <v>0</v>
      </c>
      <c r="O17" s="10">
        <f t="shared" si="1"/>
        <v>204</v>
      </c>
      <c r="P17" s="10">
        <f t="shared" si="1"/>
        <v>185</v>
      </c>
      <c r="Q17" s="10">
        <f t="shared" si="1"/>
        <v>0</v>
      </c>
      <c r="R17" s="10">
        <f t="shared" si="1"/>
        <v>185</v>
      </c>
      <c r="S17" s="10">
        <f t="shared" si="1"/>
        <v>208</v>
      </c>
      <c r="T17" s="10">
        <f t="shared" si="1"/>
        <v>0</v>
      </c>
      <c r="U17" s="10">
        <f t="shared" si="1"/>
        <v>208</v>
      </c>
      <c r="V17" s="10">
        <f t="shared" si="1"/>
        <v>206</v>
      </c>
      <c r="W17" s="10">
        <f t="shared" si="1"/>
        <v>1</v>
      </c>
      <c r="X17" s="10">
        <f t="shared" si="1"/>
        <v>207</v>
      </c>
      <c r="Y17" s="10">
        <f t="shared" si="1"/>
        <v>235</v>
      </c>
      <c r="Z17" s="10">
        <f t="shared" si="1"/>
        <v>2</v>
      </c>
      <c r="AA17" s="10">
        <f t="shared" si="1"/>
        <v>237</v>
      </c>
      <c r="AB17" s="10">
        <f t="shared" si="1"/>
        <v>234</v>
      </c>
      <c r="AC17" s="10">
        <f t="shared" si="1"/>
        <v>2</v>
      </c>
      <c r="AD17" s="10">
        <f t="shared" si="1"/>
        <v>236</v>
      </c>
      <c r="AE17" s="10">
        <f t="shared" si="1"/>
        <v>230</v>
      </c>
      <c r="AF17" s="10">
        <f t="shared" si="1"/>
        <v>0</v>
      </c>
      <c r="AG17" s="10">
        <f t="shared" si="1"/>
        <v>230</v>
      </c>
      <c r="AH17" s="10">
        <f t="shared" si="1"/>
        <v>221</v>
      </c>
      <c r="AI17" s="10">
        <f t="shared" si="1"/>
        <v>0</v>
      </c>
      <c r="AJ17" s="10">
        <f t="shared" si="1"/>
        <v>221</v>
      </c>
      <c r="AK17" s="10">
        <f t="shared" si="1"/>
        <v>230</v>
      </c>
      <c r="AL17" s="10">
        <f t="shared" si="1"/>
        <v>0</v>
      </c>
      <c r="AM17" s="10">
        <f t="shared" si="1"/>
        <v>230</v>
      </c>
      <c r="AN17" s="10">
        <f t="shared" si="1"/>
        <v>2620</v>
      </c>
      <c r="AO17" s="10">
        <f t="shared" si="1"/>
        <v>6</v>
      </c>
      <c r="AP17" s="10">
        <f t="shared" si="1"/>
        <v>2626</v>
      </c>
      <c r="AQ17" s="135" t="s">
        <v>9</v>
      </c>
      <c r="AR17" s="136"/>
      <c r="AS17" s="137"/>
    </row>
    <row r="18" spans="1:45" ht="14.25">
      <c r="A18" s="11"/>
      <c r="B18" s="119" t="s">
        <v>114</v>
      </c>
      <c r="C18" s="120"/>
      <c r="D18" s="15">
        <f aca="true" t="shared" si="2" ref="D18:AP18">+D19+D20+D21</f>
        <v>231</v>
      </c>
      <c r="E18" s="15">
        <f t="shared" si="2"/>
        <v>0</v>
      </c>
      <c r="F18" s="15">
        <f t="shared" si="2"/>
        <v>231</v>
      </c>
      <c r="G18" s="15">
        <f t="shared" si="2"/>
        <v>228</v>
      </c>
      <c r="H18" s="15">
        <f t="shared" si="2"/>
        <v>0</v>
      </c>
      <c r="I18" s="15">
        <f t="shared" si="2"/>
        <v>228</v>
      </c>
      <c r="J18" s="15">
        <f t="shared" si="2"/>
        <v>202</v>
      </c>
      <c r="K18" s="15">
        <f t="shared" si="2"/>
        <v>0</v>
      </c>
      <c r="L18" s="15">
        <f t="shared" si="2"/>
        <v>202</v>
      </c>
      <c r="M18" s="15">
        <f t="shared" si="2"/>
        <v>200</v>
      </c>
      <c r="N18" s="15">
        <f t="shared" si="2"/>
        <v>0</v>
      </c>
      <c r="O18" s="15">
        <f t="shared" si="2"/>
        <v>200</v>
      </c>
      <c r="P18" s="15">
        <f t="shared" si="2"/>
        <v>180</v>
      </c>
      <c r="Q18" s="15">
        <f t="shared" si="2"/>
        <v>0</v>
      </c>
      <c r="R18" s="15">
        <f t="shared" si="2"/>
        <v>180</v>
      </c>
      <c r="S18" s="15">
        <f t="shared" si="2"/>
        <v>205</v>
      </c>
      <c r="T18" s="15">
        <f t="shared" si="2"/>
        <v>0</v>
      </c>
      <c r="U18" s="15">
        <f t="shared" si="2"/>
        <v>205</v>
      </c>
      <c r="V18" s="15">
        <f t="shared" si="2"/>
        <v>198</v>
      </c>
      <c r="W18" s="15">
        <f t="shared" si="2"/>
        <v>1</v>
      </c>
      <c r="X18" s="15">
        <f t="shared" si="2"/>
        <v>199</v>
      </c>
      <c r="Y18" s="15">
        <f t="shared" si="2"/>
        <v>229</v>
      </c>
      <c r="Z18" s="15">
        <f t="shared" si="2"/>
        <v>1</v>
      </c>
      <c r="AA18" s="15">
        <f t="shared" si="2"/>
        <v>230</v>
      </c>
      <c r="AB18" s="15">
        <f t="shared" si="2"/>
        <v>230</v>
      </c>
      <c r="AC18" s="15">
        <f t="shared" si="2"/>
        <v>0</v>
      </c>
      <c r="AD18" s="15">
        <f t="shared" si="2"/>
        <v>230</v>
      </c>
      <c r="AE18" s="15">
        <f t="shared" si="2"/>
        <v>225</v>
      </c>
      <c r="AF18" s="15">
        <f t="shared" si="2"/>
        <v>0</v>
      </c>
      <c r="AG18" s="15">
        <f t="shared" si="2"/>
        <v>225</v>
      </c>
      <c r="AH18" s="15">
        <f t="shared" si="2"/>
        <v>219</v>
      </c>
      <c r="AI18" s="15">
        <f t="shared" si="2"/>
        <v>0</v>
      </c>
      <c r="AJ18" s="15">
        <f t="shared" si="2"/>
        <v>219</v>
      </c>
      <c r="AK18" s="15">
        <f t="shared" si="2"/>
        <v>228</v>
      </c>
      <c r="AL18" s="15">
        <f t="shared" si="2"/>
        <v>0</v>
      </c>
      <c r="AM18" s="15">
        <f t="shared" si="2"/>
        <v>228</v>
      </c>
      <c r="AN18" s="15">
        <f t="shared" si="2"/>
        <v>2575</v>
      </c>
      <c r="AO18" s="15">
        <f t="shared" si="2"/>
        <v>2</v>
      </c>
      <c r="AP18" s="15">
        <f t="shared" si="2"/>
        <v>2577</v>
      </c>
      <c r="AQ18" s="138" t="s">
        <v>113</v>
      </c>
      <c r="AR18" s="139"/>
      <c r="AS18" s="16"/>
    </row>
    <row r="19" spans="1:45" ht="14.25">
      <c r="A19" s="11"/>
      <c r="B19" s="18"/>
      <c r="C19" s="19" t="s">
        <v>10</v>
      </c>
      <c r="D19" s="15">
        <v>231</v>
      </c>
      <c r="E19" s="15">
        <v>0</v>
      </c>
      <c r="F19" s="15">
        <f aca="true" t="shared" si="3" ref="F19:F24">+D19+E19</f>
        <v>231</v>
      </c>
      <c r="G19" s="15">
        <v>228</v>
      </c>
      <c r="H19" s="15">
        <v>0</v>
      </c>
      <c r="I19" s="15">
        <f aca="true" t="shared" si="4" ref="I19:I24">+G19+H19</f>
        <v>228</v>
      </c>
      <c r="J19" s="15">
        <v>202</v>
      </c>
      <c r="K19" s="15">
        <v>0</v>
      </c>
      <c r="L19" s="15">
        <f aca="true" t="shared" si="5" ref="L19:L24">+J19+K19</f>
        <v>202</v>
      </c>
      <c r="M19" s="15">
        <v>200</v>
      </c>
      <c r="N19" s="15">
        <v>0</v>
      </c>
      <c r="O19" s="15">
        <f aca="true" t="shared" si="6" ref="O19:O24">+M19+N19</f>
        <v>200</v>
      </c>
      <c r="P19" s="15">
        <v>180</v>
      </c>
      <c r="Q19" s="15">
        <v>0</v>
      </c>
      <c r="R19" s="15">
        <f aca="true" t="shared" si="7" ref="R19:R24">+P19+Q19</f>
        <v>180</v>
      </c>
      <c r="S19" s="15">
        <v>205</v>
      </c>
      <c r="T19" s="15">
        <v>0</v>
      </c>
      <c r="U19" s="15">
        <f aca="true" t="shared" si="8" ref="U19:U24">+S19+T19</f>
        <v>205</v>
      </c>
      <c r="V19" s="15">
        <v>198</v>
      </c>
      <c r="W19" s="15">
        <v>0</v>
      </c>
      <c r="X19" s="15">
        <f aca="true" t="shared" si="9" ref="X19:X24">+V19+W19</f>
        <v>198</v>
      </c>
      <c r="Y19" s="15">
        <v>229</v>
      </c>
      <c r="Z19" s="15">
        <v>0</v>
      </c>
      <c r="AA19" s="15">
        <f aca="true" t="shared" si="10" ref="AA19:AA24">+Y19+Z19</f>
        <v>229</v>
      </c>
      <c r="AB19" s="15">
        <v>230</v>
      </c>
      <c r="AC19" s="15">
        <v>0</v>
      </c>
      <c r="AD19" s="15">
        <f aca="true" t="shared" si="11" ref="AD19:AD24">+AB19+AC19</f>
        <v>230</v>
      </c>
      <c r="AE19" s="15">
        <v>225</v>
      </c>
      <c r="AF19" s="15">
        <v>0</v>
      </c>
      <c r="AG19" s="15">
        <f aca="true" t="shared" si="12" ref="AG19:AG24">+AE19+AF19</f>
        <v>225</v>
      </c>
      <c r="AH19" s="15">
        <v>219</v>
      </c>
      <c r="AI19" s="15">
        <v>0</v>
      </c>
      <c r="AJ19" s="15">
        <f aca="true" t="shared" si="13" ref="AJ19:AJ24">+AH19+AI19</f>
        <v>219</v>
      </c>
      <c r="AK19" s="15">
        <v>228</v>
      </c>
      <c r="AL19" s="15">
        <v>0</v>
      </c>
      <c r="AM19" s="15">
        <f aca="true" t="shared" si="14" ref="AM19:AM24">+AK19+AL19</f>
        <v>228</v>
      </c>
      <c r="AN19" s="15">
        <f>+D19+G19+J19+M19+P19+S19+V19+Y19+AB19+AE19+AH19+AK19</f>
        <v>2575</v>
      </c>
      <c r="AO19" s="15">
        <f>+E19+H19+K19+N19+Q19+T19+W19+Z19+AC19+AF19+AI19+AL19</f>
        <v>0</v>
      </c>
      <c r="AP19" s="15">
        <f aca="true" t="shared" si="15" ref="AP19:AP24">+AN19+AO19</f>
        <v>2575</v>
      </c>
      <c r="AQ19" s="91" t="s">
        <v>11</v>
      </c>
      <c r="AR19" s="18"/>
      <c r="AS19" s="16"/>
    </row>
    <row r="20" spans="1:45" ht="14.25">
      <c r="A20" s="11"/>
      <c r="B20" s="18"/>
      <c r="C20" s="20" t="s">
        <v>12</v>
      </c>
      <c r="D20" s="21">
        <v>0</v>
      </c>
      <c r="E20" s="21">
        <v>0</v>
      </c>
      <c r="F20" s="21">
        <f t="shared" si="3"/>
        <v>0</v>
      </c>
      <c r="G20" s="21">
        <v>0</v>
      </c>
      <c r="H20" s="21">
        <v>0</v>
      </c>
      <c r="I20" s="21">
        <f t="shared" si="4"/>
        <v>0</v>
      </c>
      <c r="J20" s="21">
        <v>0</v>
      </c>
      <c r="K20" s="21">
        <v>0</v>
      </c>
      <c r="L20" s="21">
        <f t="shared" si="5"/>
        <v>0</v>
      </c>
      <c r="M20" s="21">
        <v>0</v>
      </c>
      <c r="N20" s="21">
        <v>0</v>
      </c>
      <c r="O20" s="21">
        <f t="shared" si="6"/>
        <v>0</v>
      </c>
      <c r="P20" s="21">
        <v>0</v>
      </c>
      <c r="Q20" s="21">
        <v>0</v>
      </c>
      <c r="R20" s="21">
        <f t="shared" si="7"/>
        <v>0</v>
      </c>
      <c r="S20" s="21">
        <v>0</v>
      </c>
      <c r="T20" s="21">
        <v>0</v>
      </c>
      <c r="U20" s="21">
        <f t="shared" si="8"/>
        <v>0</v>
      </c>
      <c r="V20" s="21">
        <v>0</v>
      </c>
      <c r="W20" s="21">
        <v>1</v>
      </c>
      <c r="X20" s="21">
        <f t="shared" si="9"/>
        <v>1</v>
      </c>
      <c r="Y20" s="21">
        <v>0</v>
      </c>
      <c r="Z20" s="21">
        <v>1</v>
      </c>
      <c r="AA20" s="21">
        <f t="shared" si="10"/>
        <v>1</v>
      </c>
      <c r="AB20" s="21">
        <v>0</v>
      </c>
      <c r="AC20" s="21">
        <v>0</v>
      </c>
      <c r="AD20" s="21">
        <f t="shared" si="11"/>
        <v>0</v>
      </c>
      <c r="AE20" s="21">
        <v>0</v>
      </c>
      <c r="AF20" s="21">
        <v>0</v>
      </c>
      <c r="AG20" s="21">
        <f t="shared" si="12"/>
        <v>0</v>
      </c>
      <c r="AH20" s="21">
        <v>0</v>
      </c>
      <c r="AI20" s="21">
        <v>0</v>
      </c>
      <c r="AJ20" s="21">
        <f t="shared" si="13"/>
        <v>0</v>
      </c>
      <c r="AK20" s="21">
        <v>0</v>
      </c>
      <c r="AL20" s="21">
        <v>0</v>
      </c>
      <c r="AM20" s="21">
        <f t="shared" si="14"/>
        <v>0</v>
      </c>
      <c r="AN20" s="21">
        <f>+D20+G20+J20+M20+P20+S20+V20+Y20+AB20+AE20+AH20+AK20</f>
        <v>0</v>
      </c>
      <c r="AO20" s="21">
        <f>+E20+H20+K20+N20+Q20+T20+W20+Z20+AC20+AF20+AI20+AL20</f>
        <v>2</v>
      </c>
      <c r="AP20" s="21">
        <f t="shared" si="15"/>
        <v>2</v>
      </c>
      <c r="AQ20" s="92" t="s">
        <v>13</v>
      </c>
      <c r="AR20" s="18"/>
      <c r="AS20" s="16"/>
    </row>
    <row r="21" spans="1:45" ht="14.25">
      <c r="A21" s="11"/>
      <c r="B21" s="18"/>
      <c r="C21" s="22" t="s">
        <v>39</v>
      </c>
      <c r="D21" s="17">
        <v>0</v>
      </c>
      <c r="E21" s="17">
        <v>0</v>
      </c>
      <c r="F21" s="17">
        <f t="shared" si="3"/>
        <v>0</v>
      </c>
      <c r="G21" s="17">
        <v>0</v>
      </c>
      <c r="H21" s="17">
        <v>0</v>
      </c>
      <c r="I21" s="17">
        <f t="shared" si="4"/>
        <v>0</v>
      </c>
      <c r="J21" s="17">
        <v>0</v>
      </c>
      <c r="K21" s="17">
        <v>0</v>
      </c>
      <c r="L21" s="17">
        <f t="shared" si="5"/>
        <v>0</v>
      </c>
      <c r="M21" s="17">
        <v>0</v>
      </c>
      <c r="N21" s="17">
        <v>0</v>
      </c>
      <c r="O21" s="17">
        <f t="shared" si="6"/>
        <v>0</v>
      </c>
      <c r="P21" s="17">
        <v>0</v>
      </c>
      <c r="Q21" s="17">
        <v>0</v>
      </c>
      <c r="R21" s="17">
        <f t="shared" si="7"/>
        <v>0</v>
      </c>
      <c r="S21" s="17">
        <v>0</v>
      </c>
      <c r="T21" s="17">
        <v>0</v>
      </c>
      <c r="U21" s="17">
        <f t="shared" si="8"/>
        <v>0</v>
      </c>
      <c r="V21" s="17">
        <v>0</v>
      </c>
      <c r="W21" s="17">
        <v>0</v>
      </c>
      <c r="X21" s="17">
        <f t="shared" si="9"/>
        <v>0</v>
      </c>
      <c r="Y21" s="17">
        <v>0</v>
      </c>
      <c r="Z21" s="17">
        <v>0</v>
      </c>
      <c r="AA21" s="17">
        <f t="shared" si="10"/>
        <v>0</v>
      </c>
      <c r="AB21" s="17">
        <v>0</v>
      </c>
      <c r="AC21" s="17">
        <v>0</v>
      </c>
      <c r="AD21" s="17">
        <f t="shared" si="11"/>
        <v>0</v>
      </c>
      <c r="AE21" s="17">
        <v>0</v>
      </c>
      <c r="AF21" s="17">
        <v>0</v>
      </c>
      <c r="AG21" s="17">
        <f t="shared" si="12"/>
        <v>0</v>
      </c>
      <c r="AH21" s="17">
        <v>0</v>
      </c>
      <c r="AI21" s="17">
        <v>0</v>
      </c>
      <c r="AJ21" s="17">
        <f t="shared" si="13"/>
        <v>0</v>
      </c>
      <c r="AK21" s="17">
        <v>0</v>
      </c>
      <c r="AL21" s="17">
        <v>0</v>
      </c>
      <c r="AM21" s="17">
        <f t="shared" si="14"/>
        <v>0</v>
      </c>
      <c r="AN21" s="21">
        <f>+D21+G21+J21+M21+P21+S21+V21+Y21+AB21+AE21+AH21+AK21</f>
        <v>0</v>
      </c>
      <c r="AO21" s="21">
        <f aca="true" t="shared" si="16" ref="AN21:AO24">+E21+H21+K21+N21+Q21+T21+W21+Z21+AC21+AF21+AI21+AL21</f>
        <v>0</v>
      </c>
      <c r="AP21" s="17">
        <f t="shared" si="15"/>
        <v>0</v>
      </c>
      <c r="AQ21" s="90" t="s">
        <v>40</v>
      </c>
      <c r="AR21" s="18"/>
      <c r="AS21" s="16"/>
    </row>
    <row r="22" spans="1:45" ht="14.25">
      <c r="A22" s="11"/>
      <c r="B22" s="111" t="s">
        <v>14</v>
      </c>
      <c r="C22" s="112"/>
      <c r="D22" s="15">
        <v>1</v>
      </c>
      <c r="E22" s="15">
        <v>0</v>
      </c>
      <c r="F22" s="15">
        <f t="shared" si="3"/>
        <v>1</v>
      </c>
      <c r="G22" s="15">
        <v>2</v>
      </c>
      <c r="H22" s="15">
        <v>1</v>
      </c>
      <c r="I22" s="15">
        <f t="shared" si="4"/>
        <v>3</v>
      </c>
      <c r="J22" s="15">
        <v>3</v>
      </c>
      <c r="K22" s="15">
        <v>0</v>
      </c>
      <c r="L22" s="15">
        <f t="shared" si="5"/>
        <v>3</v>
      </c>
      <c r="M22" s="15">
        <v>3</v>
      </c>
      <c r="N22" s="15">
        <v>0</v>
      </c>
      <c r="O22" s="15">
        <f t="shared" si="6"/>
        <v>3</v>
      </c>
      <c r="P22" s="15">
        <v>1</v>
      </c>
      <c r="Q22" s="15">
        <v>0</v>
      </c>
      <c r="R22" s="15">
        <f t="shared" si="7"/>
        <v>1</v>
      </c>
      <c r="S22" s="15">
        <v>1</v>
      </c>
      <c r="T22" s="15">
        <v>0</v>
      </c>
      <c r="U22" s="15">
        <f t="shared" si="8"/>
        <v>1</v>
      </c>
      <c r="V22" s="15">
        <v>3</v>
      </c>
      <c r="W22" s="15">
        <v>0</v>
      </c>
      <c r="X22" s="15">
        <f t="shared" si="9"/>
        <v>3</v>
      </c>
      <c r="Y22" s="15">
        <v>3</v>
      </c>
      <c r="Z22" s="15">
        <v>0</v>
      </c>
      <c r="AA22" s="15">
        <f t="shared" si="10"/>
        <v>3</v>
      </c>
      <c r="AB22" s="15">
        <v>1</v>
      </c>
      <c r="AC22" s="15">
        <v>0</v>
      </c>
      <c r="AD22" s="15">
        <f t="shared" si="11"/>
        <v>1</v>
      </c>
      <c r="AE22" s="15">
        <v>2</v>
      </c>
      <c r="AF22" s="15">
        <v>0</v>
      </c>
      <c r="AG22" s="15">
        <f t="shared" si="12"/>
        <v>2</v>
      </c>
      <c r="AH22" s="15">
        <v>1</v>
      </c>
      <c r="AI22" s="15">
        <v>0</v>
      </c>
      <c r="AJ22" s="15">
        <f t="shared" si="13"/>
        <v>1</v>
      </c>
      <c r="AK22" s="15">
        <v>2</v>
      </c>
      <c r="AL22" s="15">
        <v>0</v>
      </c>
      <c r="AM22" s="15">
        <f t="shared" si="14"/>
        <v>2</v>
      </c>
      <c r="AN22" s="15">
        <f t="shared" si="16"/>
        <v>23</v>
      </c>
      <c r="AO22" s="15">
        <f t="shared" si="16"/>
        <v>1</v>
      </c>
      <c r="AP22" s="15">
        <f t="shared" si="15"/>
        <v>24</v>
      </c>
      <c r="AQ22" s="105" t="s">
        <v>15</v>
      </c>
      <c r="AR22" s="106"/>
      <c r="AS22" s="16"/>
    </row>
    <row r="23" spans="1:45" ht="14.25">
      <c r="A23" s="11"/>
      <c r="B23" s="87" t="s">
        <v>16</v>
      </c>
      <c r="C23" s="88"/>
      <c r="D23" s="21">
        <v>0</v>
      </c>
      <c r="E23" s="21">
        <v>0</v>
      </c>
      <c r="F23" s="21">
        <f t="shared" si="3"/>
        <v>0</v>
      </c>
      <c r="G23" s="21">
        <v>0</v>
      </c>
      <c r="H23" s="21">
        <v>0</v>
      </c>
      <c r="I23" s="21">
        <f t="shared" si="4"/>
        <v>0</v>
      </c>
      <c r="J23" s="21">
        <v>0</v>
      </c>
      <c r="K23" s="21">
        <v>0</v>
      </c>
      <c r="L23" s="21">
        <f t="shared" si="5"/>
        <v>0</v>
      </c>
      <c r="M23" s="21">
        <v>1</v>
      </c>
      <c r="N23" s="21">
        <v>0</v>
      </c>
      <c r="O23" s="21">
        <f t="shared" si="6"/>
        <v>1</v>
      </c>
      <c r="P23" s="21">
        <v>0</v>
      </c>
      <c r="Q23" s="21">
        <v>0</v>
      </c>
      <c r="R23" s="21">
        <f t="shared" si="7"/>
        <v>0</v>
      </c>
      <c r="S23" s="21">
        <v>1</v>
      </c>
      <c r="T23" s="21">
        <v>0</v>
      </c>
      <c r="U23" s="21">
        <f t="shared" si="8"/>
        <v>1</v>
      </c>
      <c r="V23" s="21">
        <v>0</v>
      </c>
      <c r="W23" s="21">
        <v>0</v>
      </c>
      <c r="X23" s="21">
        <f t="shared" si="9"/>
        <v>0</v>
      </c>
      <c r="Y23" s="21">
        <v>0</v>
      </c>
      <c r="Z23" s="21">
        <v>0</v>
      </c>
      <c r="AA23" s="21">
        <f t="shared" si="10"/>
        <v>0</v>
      </c>
      <c r="AB23" s="21">
        <v>1</v>
      </c>
      <c r="AC23" s="21">
        <v>1</v>
      </c>
      <c r="AD23" s="21">
        <f t="shared" si="11"/>
        <v>2</v>
      </c>
      <c r="AE23" s="21">
        <v>0</v>
      </c>
      <c r="AF23" s="21">
        <v>0</v>
      </c>
      <c r="AG23" s="21">
        <f t="shared" si="12"/>
        <v>0</v>
      </c>
      <c r="AH23" s="21">
        <v>1</v>
      </c>
      <c r="AI23" s="21">
        <v>0</v>
      </c>
      <c r="AJ23" s="21">
        <f t="shared" si="13"/>
        <v>1</v>
      </c>
      <c r="AK23" s="21">
        <v>0</v>
      </c>
      <c r="AL23" s="21">
        <v>0</v>
      </c>
      <c r="AM23" s="21">
        <f t="shared" si="14"/>
        <v>0</v>
      </c>
      <c r="AN23" s="21">
        <f t="shared" si="16"/>
        <v>4</v>
      </c>
      <c r="AO23" s="21">
        <f t="shared" si="16"/>
        <v>1</v>
      </c>
      <c r="AP23" s="21">
        <f t="shared" si="15"/>
        <v>5</v>
      </c>
      <c r="AQ23" s="105" t="s">
        <v>17</v>
      </c>
      <c r="AR23" s="106"/>
      <c r="AS23" s="16"/>
    </row>
    <row r="24" spans="1:45" ht="14.25">
      <c r="A24" s="11"/>
      <c r="B24" s="107" t="s">
        <v>129</v>
      </c>
      <c r="C24" s="108"/>
      <c r="D24" s="17">
        <v>0</v>
      </c>
      <c r="E24" s="17">
        <v>0</v>
      </c>
      <c r="F24" s="17">
        <f t="shared" si="3"/>
        <v>0</v>
      </c>
      <c r="G24" s="17">
        <v>0</v>
      </c>
      <c r="H24" s="17">
        <v>0</v>
      </c>
      <c r="I24" s="17">
        <f t="shared" si="4"/>
        <v>0</v>
      </c>
      <c r="J24" s="17">
        <v>0</v>
      </c>
      <c r="K24" s="17">
        <v>0</v>
      </c>
      <c r="L24" s="17">
        <f t="shared" si="5"/>
        <v>0</v>
      </c>
      <c r="M24" s="17">
        <v>0</v>
      </c>
      <c r="N24" s="17">
        <v>0</v>
      </c>
      <c r="O24" s="17">
        <f t="shared" si="6"/>
        <v>0</v>
      </c>
      <c r="P24" s="17">
        <v>4</v>
      </c>
      <c r="Q24" s="17">
        <v>0</v>
      </c>
      <c r="R24" s="17">
        <f t="shared" si="7"/>
        <v>4</v>
      </c>
      <c r="S24" s="17">
        <v>1</v>
      </c>
      <c r="T24" s="17">
        <v>0</v>
      </c>
      <c r="U24" s="17">
        <f t="shared" si="8"/>
        <v>1</v>
      </c>
      <c r="V24" s="17">
        <v>5</v>
      </c>
      <c r="W24" s="17">
        <v>0</v>
      </c>
      <c r="X24" s="17">
        <f t="shared" si="9"/>
        <v>5</v>
      </c>
      <c r="Y24" s="17">
        <v>3</v>
      </c>
      <c r="Z24" s="17">
        <v>1</v>
      </c>
      <c r="AA24" s="17">
        <f t="shared" si="10"/>
        <v>4</v>
      </c>
      <c r="AB24" s="17">
        <v>2</v>
      </c>
      <c r="AC24" s="17">
        <v>1</v>
      </c>
      <c r="AD24" s="17">
        <f t="shared" si="11"/>
        <v>3</v>
      </c>
      <c r="AE24" s="17">
        <v>3</v>
      </c>
      <c r="AF24" s="17">
        <v>0</v>
      </c>
      <c r="AG24" s="17">
        <f t="shared" si="12"/>
        <v>3</v>
      </c>
      <c r="AH24" s="17">
        <v>0</v>
      </c>
      <c r="AI24" s="17">
        <v>0</v>
      </c>
      <c r="AJ24" s="17">
        <f t="shared" si="13"/>
        <v>0</v>
      </c>
      <c r="AK24" s="17">
        <v>0</v>
      </c>
      <c r="AL24" s="17">
        <v>0</v>
      </c>
      <c r="AM24" s="17">
        <f t="shared" si="14"/>
        <v>0</v>
      </c>
      <c r="AN24" s="17">
        <f t="shared" si="16"/>
        <v>18</v>
      </c>
      <c r="AO24" s="17">
        <f t="shared" si="16"/>
        <v>2</v>
      </c>
      <c r="AP24" s="17">
        <f t="shared" si="15"/>
        <v>20</v>
      </c>
      <c r="AQ24" s="109" t="s">
        <v>128</v>
      </c>
      <c r="AR24" s="110"/>
      <c r="AS24" s="16"/>
    </row>
    <row r="25" spans="1:45" ht="12" customHeight="1">
      <c r="A25" s="57"/>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6"/>
    </row>
    <row r="26" spans="1:177" s="36" customFormat="1" ht="14.25" customHeight="1">
      <c r="A26" s="58" t="s">
        <v>54</v>
      </c>
      <c r="B26" s="34"/>
      <c r="C26" s="34"/>
      <c r="D26" s="52">
        <f>+D27+D30</f>
        <v>12</v>
      </c>
      <c r="E26" s="52">
        <f>+E30</f>
        <v>0</v>
      </c>
      <c r="F26" s="52">
        <f>+D26+E26</f>
        <v>12</v>
      </c>
      <c r="G26" s="52">
        <f>+G27+G30</f>
        <v>5</v>
      </c>
      <c r="H26" s="52">
        <f>+H30</f>
        <v>0</v>
      </c>
      <c r="I26" s="52">
        <f>+G26+H26</f>
        <v>5</v>
      </c>
      <c r="J26" s="52">
        <f>+J27+J30</f>
        <v>4</v>
      </c>
      <c r="K26" s="52">
        <f>+K27+K30</f>
        <v>0</v>
      </c>
      <c r="L26" s="52">
        <f>+J26+K26</f>
        <v>4</v>
      </c>
      <c r="M26" s="52">
        <f>+M27+M30</f>
        <v>5</v>
      </c>
      <c r="N26" s="52">
        <f>+N30</f>
        <v>0</v>
      </c>
      <c r="O26" s="52">
        <f>+M26+N26</f>
        <v>5</v>
      </c>
      <c r="P26" s="52">
        <f>+P27+P30</f>
        <v>18</v>
      </c>
      <c r="Q26" s="52">
        <f>+Q30</f>
        <v>0</v>
      </c>
      <c r="R26" s="52">
        <f>+P26+Q26</f>
        <v>18</v>
      </c>
      <c r="S26" s="52">
        <f>+S27+S30</f>
        <v>23</v>
      </c>
      <c r="T26" s="52">
        <f>+T30</f>
        <v>0</v>
      </c>
      <c r="U26" s="52">
        <f>+S26+T26</f>
        <v>23</v>
      </c>
      <c r="V26" s="52">
        <f>+V27+V30</f>
        <v>26</v>
      </c>
      <c r="W26" s="52">
        <f>+W30</f>
        <v>0</v>
      </c>
      <c r="X26" s="52">
        <f>+V26+W26</f>
        <v>26</v>
      </c>
      <c r="Y26" s="52">
        <f>+Y27+Y30</f>
        <v>16</v>
      </c>
      <c r="Z26" s="52">
        <f>+Z30</f>
        <v>2</v>
      </c>
      <c r="AA26" s="52">
        <f>+Y26+Z26</f>
        <v>18</v>
      </c>
      <c r="AB26" s="52">
        <f>+AB27+AB30</f>
        <v>13</v>
      </c>
      <c r="AC26" s="52">
        <f>+AC30</f>
        <v>0</v>
      </c>
      <c r="AD26" s="52">
        <f>+AB26+AC26</f>
        <v>13</v>
      </c>
      <c r="AE26" s="52">
        <f>+AE27+AE30</f>
        <v>17</v>
      </c>
      <c r="AF26" s="52">
        <f>+AF30</f>
        <v>0</v>
      </c>
      <c r="AG26" s="52">
        <f>+AE26+AF26</f>
        <v>17</v>
      </c>
      <c r="AH26" s="52">
        <f>+AH27+AH30</f>
        <v>20</v>
      </c>
      <c r="AI26" s="52">
        <f>+AI30</f>
        <v>0</v>
      </c>
      <c r="AJ26" s="52">
        <f>+AH26+AI26</f>
        <v>20</v>
      </c>
      <c r="AK26" s="52">
        <f>+AK27+AK30</f>
        <v>18</v>
      </c>
      <c r="AL26" s="52">
        <f>+AL30</f>
        <v>0</v>
      </c>
      <c r="AM26" s="52">
        <f>+AK26+AL26</f>
        <v>18</v>
      </c>
      <c r="AN26" s="10">
        <f aca="true" t="shared" si="17" ref="AN26:AP27">+AN27+AN31+AN32+AN33</f>
        <v>177</v>
      </c>
      <c r="AO26" s="10">
        <f t="shared" si="17"/>
        <v>2</v>
      </c>
      <c r="AP26" s="10">
        <f t="shared" si="17"/>
        <v>179</v>
      </c>
      <c r="AQ26" s="53"/>
      <c r="AR26" s="54"/>
      <c r="AS26" s="59" t="s">
        <v>56</v>
      </c>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row>
    <row r="27" spans="1:177" s="36" customFormat="1" ht="14.25" customHeight="1">
      <c r="A27" s="58"/>
      <c r="B27" s="37" t="s">
        <v>55</v>
      </c>
      <c r="C27" s="38"/>
      <c r="D27" s="47">
        <f>+D28+D29</f>
        <v>9</v>
      </c>
      <c r="E27" s="47">
        <f>+E28+E29</f>
        <v>0</v>
      </c>
      <c r="F27" s="47">
        <f>+E27+D27</f>
        <v>9</v>
      </c>
      <c r="G27" s="47">
        <f>+G28+G29</f>
        <v>4</v>
      </c>
      <c r="H27" s="47">
        <f>+H28+H29</f>
        <v>0</v>
      </c>
      <c r="I27" s="47">
        <f>+H27+G27</f>
        <v>4</v>
      </c>
      <c r="J27" s="47">
        <f>+J28+J29</f>
        <v>4</v>
      </c>
      <c r="K27" s="47">
        <f>+K28+K29</f>
        <v>0</v>
      </c>
      <c r="L27" s="47">
        <f>+K27+J27</f>
        <v>4</v>
      </c>
      <c r="M27" s="47">
        <v>3</v>
      </c>
      <c r="N27" s="47">
        <f>+N28+N29</f>
        <v>0</v>
      </c>
      <c r="O27" s="47">
        <f>+N27+M27</f>
        <v>3</v>
      </c>
      <c r="P27" s="47">
        <f>+P28+P29</f>
        <v>3</v>
      </c>
      <c r="Q27" s="47">
        <f>+Q28+Q29</f>
        <v>0</v>
      </c>
      <c r="R27" s="47">
        <f>+Q27+P27</f>
        <v>3</v>
      </c>
      <c r="S27" s="47">
        <f>+S28+S29</f>
        <v>4</v>
      </c>
      <c r="T27" s="47">
        <f>+T28+T29</f>
        <v>0</v>
      </c>
      <c r="U27" s="47">
        <f>+T27+S27</f>
        <v>4</v>
      </c>
      <c r="V27" s="47">
        <f>+V28+V29</f>
        <v>4</v>
      </c>
      <c r="W27" s="47">
        <f>+W28+W29</f>
        <v>0</v>
      </c>
      <c r="X27" s="47">
        <f>+W27+V27</f>
        <v>4</v>
      </c>
      <c r="Y27" s="47">
        <f>+Y28+Y29</f>
        <v>1</v>
      </c>
      <c r="Z27" s="47">
        <f>+Z28+Z29</f>
        <v>0</v>
      </c>
      <c r="AA27" s="47">
        <f>+Z27+Y27</f>
        <v>1</v>
      </c>
      <c r="AB27" s="47">
        <f>+AB28+AB29</f>
        <v>2</v>
      </c>
      <c r="AC27" s="47">
        <f>+AC28+AC29</f>
        <v>0</v>
      </c>
      <c r="AD27" s="47">
        <f>+AC27+AB27</f>
        <v>2</v>
      </c>
      <c r="AE27" s="47">
        <f>+AE28+AE29</f>
        <v>2</v>
      </c>
      <c r="AF27" s="47">
        <f>+AF28+AF29</f>
        <v>0</v>
      </c>
      <c r="AG27" s="47">
        <f>+AF27+AE27</f>
        <v>2</v>
      </c>
      <c r="AH27" s="47">
        <f>+AH28+AH29</f>
        <v>2</v>
      </c>
      <c r="AI27" s="47">
        <f>+AI28+AI29</f>
        <v>0</v>
      </c>
      <c r="AJ27" s="47">
        <f>+AI27+AH27</f>
        <v>2</v>
      </c>
      <c r="AK27" s="47">
        <f>+AK28+AK29</f>
        <v>3</v>
      </c>
      <c r="AL27" s="47">
        <f>+AL28+AL29</f>
        <v>0</v>
      </c>
      <c r="AM27" s="47">
        <f>+AL27+AK27</f>
        <v>3</v>
      </c>
      <c r="AN27" s="10">
        <f t="shared" si="17"/>
        <v>41</v>
      </c>
      <c r="AO27" s="10">
        <f t="shared" si="17"/>
        <v>0</v>
      </c>
      <c r="AP27" s="10">
        <f t="shared" si="17"/>
        <v>41</v>
      </c>
      <c r="AQ27" s="62"/>
      <c r="AR27" s="39" t="s">
        <v>57</v>
      </c>
      <c r="AS27" s="59"/>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row>
    <row r="28" spans="1:177" s="36" customFormat="1" ht="14.25" customHeight="1">
      <c r="A28" s="58"/>
      <c r="B28" s="40"/>
      <c r="C28" s="37" t="s">
        <v>47</v>
      </c>
      <c r="D28" s="41">
        <v>9</v>
      </c>
      <c r="E28" s="41">
        <v>0</v>
      </c>
      <c r="F28" s="41">
        <f>+D28+E28</f>
        <v>9</v>
      </c>
      <c r="G28" s="41">
        <v>4</v>
      </c>
      <c r="H28" s="41">
        <v>0</v>
      </c>
      <c r="I28" s="41">
        <f>+G28+H28</f>
        <v>4</v>
      </c>
      <c r="J28" s="41">
        <v>4</v>
      </c>
      <c r="K28" s="41">
        <v>0</v>
      </c>
      <c r="L28" s="41">
        <f>+J28+K28</f>
        <v>4</v>
      </c>
      <c r="M28" s="41">
        <v>3</v>
      </c>
      <c r="N28" s="41">
        <v>0</v>
      </c>
      <c r="O28" s="41">
        <f>+M28+N28</f>
        <v>3</v>
      </c>
      <c r="P28" s="41">
        <v>3</v>
      </c>
      <c r="Q28" s="41">
        <v>0</v>
      </c>
      <c r="R28" s="41">
        <f>+P28+Q28</f>
        <v>3</v>
      </c>
      <c r="S28" s="41">
        <v>4</v>
      </c>
      <c r="T28" s="41">
        <v>0</v>
      </c>
      <c r="U28" s="41">
        <f>+S28+T28</f>
        <v>4</v>
      </c>
      <c r="V28" s="41">
        <v>4</v>
      </c>
      <c r="W28" s="41">
        <v>0</v>
      </c>
      <c r="X28" s="41">
        <f>+V28+W28</f>
        <v>4</v>
      </c>
      <c r="Y28" s="41">
        <v>1</v>
      </c>
      <c r="Z28" s="41">
        <v>0</v>
      </c>
      <c r="AA28" s="41">
        <f>+Y28+Z28</f>
        <v>1</v>
      </c>
      <c r="AB28" s="41">
        <v>2</v>
      </c>
      <c r="AC28" s="41">
        <v>0</v>
      </c>
      <c r="AD28" s="41">
        <f>+AB28+AC28</f>
        <v>2</v>
      </c>
      <c r="AE28" s="41">
        <v>2</v>
      </c>
      <c r="AF28" s="41">
        <v>0</v>
      </c>
      <c r="AG28" s="41">
        <f>+AE28+AF28</f>
        <v>2</v>
      </c>
      <c r="AH28" s="41">
        <v>2</v>
      </c>
      <c r="AI28" s="41">
        <v>0</v>
      </c>
      <c r="AJ28" s="41">
        <f>+AH28+AI28</f>
        <v>2</v>
      </c>
      <c r="AK28" s="41">
        <v>3</v>
      </c>
      <c r="AL28" s="41">
        <v>0</v>
      </c>
      <c r="AM28" s="41">
        <f>+AK28+AL28</f>
        <v>3</v>
      </c>
      <c r="AN28" s="75">
        <f>+D28+G28+J28+M28+P28+S28+V28+Y28+AB28+AE28+AH28+AK28</f>
        <v>41</v>
      </c>
      <c r="AO28" s="75">
        <f>+E28+H28+K28+N28+Q28+T28+W28+Z28+AC28+AF28+AI28+AL28</f>
        <v>0</v>
      </c>
      <c r="AP28" s="15">
        <f>+AN28+AO28</f>
        <v>41</v>
      </c>
      <c r="AQ28" s="39" t="s">
        <v>48</v>
      </c>
      <c r="AR28" s="42"/>
      <c r="AS28" s="60"/>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row>
    <row r="29" spans="1:177" s="36" customFormat="1" ht="14.25" customHeight="1">
      <c r="A29" s="58"/>
      <c r="B29" s="40"/>
      <c r="C29" s="55" t="s">
        <v>49</v>
      </c>
      <c r="D29" s="43">
        <v>0</v>
      </c>
      <c r="E29" s="43">
        <v>0</v>
      </c>
      <c r="F29" s="43">
        <f>+D29+E29</f>
        <v>0</v>
      </c>
      <c r="G29" s="43">
        <v>0</v>
      </c>
      <c r="H29" s="43">
        <v>0</v>
      </c>
      <c r="I29" s="43">
        <f>+G29+H29</f>
        <v>0</v>
      </c>
      <c r="J29" s="43">
        <v>0</v>
      </c>
      <c r="K29" s="43">
        <v>0</v>
      </c>
      <c r="L29" s="43">
        <f>+J29+K29</f>
        <v>0</v>
      </c>
      <c r="M29" s="43">
        <v>0</v>
      </c>
      <c r="N29" s="43">
        <v>0</v>
      </c>
      <c r="O29" s="43">
        <f>+M29+N29</f>
        <v>0</v>
      </c>
      <c r="P29" s="43">
        <v>0</v>
      </c>
      <c r="Q29" s="43">
        <v>0</v>
      </c>
      <c r="R29" s="43">
        <f>+P29+Q29</f>
        <v>0</v>
      </c>
      <c r="S29" s="43">
        <v>0</v>
      </c>
      <c r="T29" s="43">
        <v>0</v>
      </c>
      <c r="U29" s="43">
        <f>+S29+T29</f>
        <v>0</v>
      </c>
      <c r="V29" s="43">
        <v>0</v>
      </c>
      <c r="W29" s="43">
        <v>0</v>
      </c>
      <c r="X29" s="43">
        <f>+V29+W29</f>
        <v>0</v>
      </c>
      <c r="Y29" s="43">
        <v>0</v>
      </c>
      <c r="Z29" s="43">
        <v>0</v>
      </c>
      <c r="AA29" s="43">
        <f>+Y29+Z29</f>
        <v>0</v>
      </c>
      <c r="AB29" s="43">
        <v>0</v>
      </c>
      <c r="AC29" s="43">
        <v>0</v>
      </c>
      <c r="AD29" s="43">
        <f>+AB29+AC29</f>
        <v>0</v>
      </c>
      <c r="AE29" s="43">
        <v>0</v>
      </c>
      <c r="AF29" s="43">
        <v>0</v>
      </c>
      <c r="AG29" s="43">
        <f>+AE29+AF29</f>
        <v>0</v>
      </c>
      <c r="AH29" s="43">
        <v>0</v>
      </c>
      <c r="AI29" s="43">
        <v>0</v>
      </c>
      <c r="AJ29" s="43">
        <f>+AH29+AI29</f>
        <v>0</v>
      </c>
      <c r="AK29" s="43">
        <v>0</v>
      </c>
      <c r="AL29" s="43">
        <v>0</v>
      </c>
      <c r="AM29" s="43">
        <f>+AK29+AL29</f>
        <v>0</v>
      </c>
      <c r="AN29" s="77">
        <f>+D29+G29+J29+M29+P29+S29+V29+Y29+AB29+AE29+AH29+AK29</f>
        <v>0</v>
      </c>
      <c r="AO29" s="77">
        <f>+E29+H29+K29+N29+Q29+T29+W29+Z29+AC29+AF29+AI29+AL29</f>
        <v>0</v>
      </c>
      <c r="AP29" s="17">
        <f>+AN29+AO29</f>
        <v>0</v>
      </c>
      <c r="AQ29" s="63" t="s">
        <v>50</v>
      </c>
      <c r="AR29" s="44"/>
      <c r="AS29" s="60"/>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row>
    <row r="30" spans="1:177" s="36" customFormat="1" ht="14.25" customHeight="1">
      <c r="A30" s="58"/>
      <c r="B30" s="45" t="s">
        <v>51</v>
      </c>
      <c r="C30" s="46"/>
      <c r="D30" s="47">
        <f>+D31+D32</f>
        <v>3</v>
      </c>
      <c r="E30" s="47">
        <f>+E31+E32</f>
        <v>0</v>
      </c>
      <c r="F30" s="47">
        <f>+D30+E30</f>
        <v>3</v>
      </c>
      <c r="G30" s="47">
        <f>+G31+G32</f>
        <v>1</v>
      </c>
      <c r="H30" s="47">
        <f>+H31+H32</f>
        <v>0</v>
      </c>
      <c r="I30" s="47">
        <f>+G30+H30</f>
        <v>1</v>
      </c>
      <c r="J30" s="47">
        <f>+J31+J32</f>
        <v>0</v>
      </c>
      <c r="K30" s="47">
        <f>+K31+K32</f>
        <v>0</v>
      </c>
      <c r="L30" s="47">
        <f>+J30+K30</f>
        <v>0</v>
      </c>
      <c r="M30" s="47">
        <f>+M31+M32</f>
        <v>2</v>
      </c>
      <c r="N30" s="47">
        <f>+N31+N32</f>
        <v>0</v>
      </c>
      <c r="O30" s="47">
        <f>+M30+N30</f>
        <v>2</v>
      </c>
      <c r="P30" s="47">
        <f>+P31+P32</f>
        <v>15</v>
      </c>
      <c r="Q30" s="47">
        <f>+Q31+Q32</f>
        <v>0</v>
      </c>
      <c r="R30" s="47">
        <f>+P30+Q30</f>
        <v>15</v>
      </c>
      <c r="S30" s="47">
        <f>+S31+S32</f>
        <v>19</v>
      </c>
      <c r="T30" s="47">
        <f>+T31+T32</f>
        <v>0</v>
      </c>
      <c r="U30" s="47">
        <f>+S30+T30</f>
        <v>19</v>
      </c>
      <c r="V30" s="47">
        <f>+V31+V32</f>
        <v>22</v>
      </c>
      <c r="W30" s="47">
        <f>+W31+W32</f>
        <v>0</v>
      </c>
      <c r="X30" s="47">
        <f>+V30+W30</f>
        <v>22</v>
      </c>
      <c r="Y30" s="47">
        <f>+Y31+Y32</f>
        <v>15</v>
      </c>
      <c r="Z30" s="47">
        <f>+Z31+Z32</f>
        <v>2</v>
      </c>
      <c r="AA30" s="47">
        <f>+Y30+Z30</f>
        <v>17</v>
      </c>
      <c r="AB30" s="47">
        <f>+AB31+AB32</f>
        <v>11</v>
      </c>
      <c r="AC30" s="47">
        <f>+AC31+AC32</f>
        <v>0</v>
      </c>
      <c r="AD30" s="47">
        <f>+AB30+AC30</f>
        <v>11</v>
      </c>
      <c r="AE30" s="47">
        <f>+AE31+AE32</f>
        <v>15</v>
      </c>
      <c r="AF30" s="47">
        <f>+AF31+AF32</f>
        <v>0</v>
      </c>
      <c r="AG30" s="47">
        <f>+AE30+AF30</f>
        <v>15</v>
      </c>
      <c r="AH30" s="47">
        <f>+AH31+AH32</f>
        <v>18</v>
      </c>
      <c r="AI30" s="47">
        <f>+AI31+AI32</f>
        <v>0</v>
      </c>
      <c r="AJ30" s="47">
        <f>+AH30+AI30</f>
        <v>18</v>
      </c>
      <c r="AK30" s="47">
        <f>+AK31+AK32</f>
        <v>15</v>
      </c>
      <c r="AL30" s="47">
        <f>+AL31+AL32</f>
        <v>0</v>
      </c>
      <c r="AM30" s="47">
        <f>+AK30+AL30</f>
        <v>15</v>
      </c>
      <c r="AN30" s="15">
        <f>+AN31+AN32+AN33</f>
        <v>136</v>
      </c>
      <c r="AO30" s="15">
        <f>+AO31+AO32+AO33</f>
        <v>2</v>
      </c>
      <c r="AP30" s="15">
        <f>+AP31+AP32+AP33</f>
        <v>138</v>
      </c>
      <c r="AQ30" s="64"/>
      <c r="AR30" s="48" t="s">
        <v>119</v>
      </c>
      <c r="AS30" s="60"/>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row>
    <row r="31" spans="1:177" s="36" customFormat="1" ht="14.25" customHeight="1">
      <c r="A31" s="58"/>
      <c r="B31" s="40"/>
      <c r="C31" s="37" t="s">
        <v>132</v>
      </c>
      <c r="D31" s="41">
        <v>3</v>
      </c>
      <c r="E31" s="41">
        <v>0</v>
      </c>
      <c r="F31" s="41">
        <f>+D31+E31</f>
        <v>3</v>
      </c>
      <c r="G31" s="41">
        <v>1</v>
      </c>
      <c r="H31" s="41">
        <v>0</v>
      </c>
      <c r="I31" s="41">
        <f>+G31+H31</f>
        <v>1</v>
      </c>
      <c r="J31" s="41">
        <v>0</v>
      </c>
      <c r="K31" s="41">
        <v>0</v>
      </c>
      <c r="L31" s="41">
        <f>+J31+K31</f>
        <v>0</v>
      </c>
      <c r="M31" s="41">
        <v>2</v>
      </c>
      <c r="N31" s="41">
        <v>0</v>
      </c>
      <c r="O31" s="41">
        <f>+M31+N31</f>
        <v>2</v>
      </c>
      <c r="P31" s="41">
        <v>15</v>
      </c>
      <c r="Q31" s="41">
        <v>0</v>
      </c>
      <c r="R31" s="41">
        <f>+P31+Q31</f>
        <v>15</v>
      </c>
      <c r="S31" s="41">
        <v>19</v>
      </c>
      <c r="T31" s="41">
        <v>0</v>
      </c>
      <c r="U31" s="41">
        <f>+S31+T31</f>
        <v>19</v>
      </c>
      <c r="V31" s="41">
        <v>22</v>
      </c>
      <c r="W31" s="41">
        <v>0</v>
      </c>
      <c r="X31" s="41">
        <f>+V31+W31</f>
        <v>22</v>
      </c>
      <c r="Y31" s="41">
        <v>15</v>
      </c>
      <c r="Z31" s="41">
        <v>2</v>
      </c>
      <c r="AA31" s="41">
        <f>+Y31+Z31</f>
        <v>17</v>
      </c>
      <c r="AB31" s="41">
        <v>11</v>
      </c>
      <c r="AC31" s="41">
        <v>0</v>
      </c>
      <c r="AD31" s="41">
        <f>+AB31+AC31</f>
        <v>11</v>
      </c>
      <c r="AE31" s="41">
        <v>15</v>
      </c>
      <c r="AF31" s="41">
        <v>0</v>
      </c>
      <c r="AG31" s="41">
        <f>+AE31+AF31</f>
        <v>15</v>
      </c>
      <c r="AH31" s="41">
        <v>18</v>
      </c>
      <c r="AI31" s="41">
        <v>0</v>
      </c>
      <c r="AJ31" s="41">
        <f>+AH31+AI31</f>
        <v>18</v>
      </c>
      <c r="AK31" s="41">
        <v>15</v>
      </c>
      <c r="AL31" s="41">
        <v>0</v>
      </c>
      <c r="AM31" s="41">
        <f>+AK31+AL31</f>
        <v>15</v>
      </c>
      <c r="AN31" s="75">
        <f>+D31+G31+J31+M31+P31+S31+V31+Y31+AB31+AE31+AH31+AK31</f>
        <v>136</v>
      </c>
      <c r="AO31" s="75">
        <f>+E31+H31+K31+N31+Q31+T31+W31+Z31+AC31+AF31+AI31+AL31</f>
        <v>2</v>
      </c>
      <c r="AP31" s="15">
        <f>+AN31+AO31</f>
        <v>138</v>
      </c>
      <c r="AQ31" s="39" t="s">
        <v>131</v>
      </c>
      <c r="AR31" s="44"/>
      <c r="AS31" s="60"/>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row>
    <row r="32" spans="1:177" s="36" customFormat="1" ht="14.25" customHeight="1">
      <c r="A32" s="58"/>
      <c r="B32" s="40"/>
      <c r="C32" s="55" t="s">
        <v>52</v>
      </c>
      <c r="D32" s="43">
        <v>0</v>
      </c>
      <c r="E32" s="43">
        <v>0</v>
      </c>
      <c r="F32" s="43">
        <f>+D32+E32</f>
        <v>0</v>
      </c>
      <c r="G32" s="43">
        <v>0</v>
      </c>
      <c r="H32" s="43">
        <v>0</v>
      </c>
      <c r="I32" s="43">
        <f>+G32+H32</f>
        <v>0</v>
      </c>
      <c r="J32" s="43">
        <v>0</v>
      </c>
      <c r="K32" s="43">
        <v>0</v>
      </c>
      <c r="L32" s="43">
        <f>+J32+K32</f>
        <v>0</v>
      </c>
      <c r="M32" s="43">
        <v>0</v>
      </c>
      <c r="N32" s="43">
        <v>0</v>
      </c>
      <c r="O32" s="43">
        <f>+M32+N32</f>
        <v>0</v>
      </c>
      <c r="P32" s="43">
        <v>0</v>
      </c>
      <c r="Q32" s="43">
        <v>0</v>
      </c>
      <c r="R32" s="43">
        <f>+P32+Q32</f>
        <v>0</v>
      </c>
      <c r="S32" s="43">
        <v>0</v>
      </c>
      <c r="T32" s="43">
        <v>0</v>
      </c>
      <c r="U32" s="43">
        <f>+S32+T32</f>
        <v>0</v>
      </c>
      <c r="V32" s="43">
        <v>0</v>
      </c>
      <c r="W32" s="43">
        <v>0</v>
      </c>
      <c r="X32" s="43">
        <f>+V32+W32</f>
        <v>0</v>
      </c>
      <c r="Y32" s="43">
        <v>0</v>
      </c>
      <c r="Z32" s="43">
        <v>0</v>
      </c>
      <c r="AA32" s="43">
        <f>+Y32+Z32</f>
        <v>0</v>
      </c>
      <c r="AB32" s="43">
        <v>0</v>
      </c>
      <c r="AC32" s="43">
        <v>0</v>
      </c>
      <c r="AD32" s="43">
        <f>+AB32+AC32</f>
        <v>0</v>
      </c>
      <c r="AE32" s="43">
        <v>0</v>
      </c>
      <c r="AF32" s="43">
        <v>0</v>
      </c>
      <c r="AG32" s="43">
        <f>+AE32+AF32</f>
        <v>0</v>
      </c>
      <c r="AH32" s="43">
        <v>0</v>
      </c>
      <c r="AI32" s="43">
        <v>0</v>
      </c>
      <c r="AJ32" s="43">
        <f>+AH32+AI32</f>
        <v>0</v>
      </c>
      <c r="AK32" s="43">
        <v>0</v>
      </c>
      <c r="AL32" s="43">
        <v>0</v>
      </c>
      <c r="AM32" s="43">
        <f>+AK32+AL32</f>
        <v>0</v>
      </c>
      <c r="AN32" s="76">
        <f>+D32+G32+J32+M32+P32+S32+V32+Y32+AB32+AE32+AH32+AK32</f>
        <v>0</v>
      </c>
      <c r="AO32" s="76">
        <f>+E32+H32+K32+N32+Q32+T32+W32+Z32+AC32+AF32+AI32+AL32</f>
        <v>0</v>
      </c>
      <c r="AP32" s="17">
        <f>+AN32+AO32</f>
        <v>0</v>
      </c>
      <c r="AQ32" s="63" t="s">
        <v>53</v>
      </c>
      <c r="AR32" s="44"/>
      <c r="AS32" s="60"/>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row>
    <row r="33" spans="1:177" s="36" customFormat="1" ht="6" customHeight="1">
      <c r="A33" s="58"/>
      <c r="B33" s="50"/>
      <c r="C33" s="51"/>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66"/>
      <c r="AQ33" s="65"/>
      <c r="AR33" s="49"/>
      <c r="AS33" s="61"/>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row>
    <row r="34" spans="1:45" ht="12" customHeight="1">
      <c r="A34" s="57"/>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6"/>
    </row>
    <row r="35" spans="1:45" ht="15" customHeight="1">
      <c r="A35" s="132" t="s">
        <v>62</v>
      </c>
      <c r="B35" s="133"/>
      <c r="C35" s="134"/>
      <c r="D35" s="10">
        <f aca="true" t="shared" si="18" ref="D35:AP35">+D36+D37</f>
        <v>-2</v>
      </c>
      <c r="E35" s="10">
        <f t="shared" si="18"/>
        <v>-2</v>
      </c>
      <c r="F35" s="10">
        <f t="shared" si="18"/>
        <v>-4</v>
      </c>
      <c r="G35" s="10">
        <f t="shared" si="18"/>
        <v>16</v>
      </c>
      <c r="H35" s="10">
        <f t="shared" si="18"/>
        <v>-3</v>
      </c>
      <c r="I35" s="10">
        <f t="shared" si="18"/>
        <v>13</v>
      </c>
      <c r="J35" s="10">
        <f t="shared" si="18"/>
        <v>9</v>
      </c>
      <c r="K35" s="10">
        <f t="shared" si="18"/>
        <v>-5</v>
      </c>
      <c r="L35" s="10">
        <f t="shared" si="18"/>
        <v>4</v>
      </c>
      <c r="M35" s="10">
        <f t="shared" si="18"/>
        <v>-2</v>
      </c>
      <c r="N35" s="10">
        <f t="shared" si="18"/>
        <v>0</v>
      </c>
      <c r="O35" s="10">
        <f t="shared" si="18"/>
        <v>-2</v>
      </c>
      <c r="P35" s="10">
        <f t="shared" si="18"/>
        <v>-8</v>
      </c>
      <c r="Q35" s="10">
        <f t="shared" si="18"/>
        <v>16</v>
      </c>
      <c r="R35" s="10">
        <f t="shared" si="18"/>
        <v>8</v>
      </c>
      <c r="S35" s="10">
        <f t="shared" si="18"/>
        <v>-15</v>
      </c>
      <c r="T35" s="10">
        <f t="shared" si="18"/>
        <v>13</v>
      </c>
      <c r="U35" s="10">
        <f t="shared" si="18"/>
        <v>-2</v>
      </c>
      <c r="V35" s="10">
        <f t="shared" si="18"/>
        <v>6</v>
      </c>
      <c r="W35" s="10">
        <f t="shared" si="18"/>
        <v>6</v>
      </c>
      <c r="X35" s="10">
        <f t="shared" si="18"/>
        <v>12</v>
      </c>
      <c r="Y35" s="10">
        <f t="shared" si="18"/>
        <v>0</v>
      </c>
      <c r="Z35" s="10">
        <f t="shared" si="18"/>
        <v>-2</v>
      </c>
      <c r="AA35" s="10">
        <f t="shared" si="18"/>
        <v>-2</v>
      </c>
      <c r="AB35" s="10">
        <f t="shared" si="18"/>
        <v>-12</v>
      </c>
      <c r="AC35" s="10">
        <f t="shared" si="18"/>
        <v>2</v>
      </c>
      <c r="AD35" s="10">
        <f t="shared" si="18"/>
        <v>-10</v>
      </c>
      <c r="AE35" s="10">
        <f t="shared" si="18"/>
        <v>-8</v>
      </c>
      <c r="AF35" s="10">
        <f t="shared" si="18"/>
        <v>2</v>
      </c>
      <c r="AG35" s="10">
        <f t="shared" si="18"/>
        <v>-6</v>
      </c>
      <c r="AH35" s="10">
        <f t="shared" si="18"/>
        <v>-7</v>
      </c>
      <c r="AI35" s="10">
        <f t="shared" si="18"/>
        <v>6</v>
      </c>
      <c r="AJ35" s="10">
        <f t="shared" si="18"/>
        <v>-1</v>
      </c>
      <c r="AK35" s="10">
        <f t="shared" si="18"/>
        <v>0</v>
      </c>
      <c r="AL35" s="10">
        <f t="shared" si="18"/>
        <v>2</v>
      </c>
      <c r="AM35" s="10">
        <f t="shared" si="18"/>
        <v>2</v>
      </c>
      <c r="AN35" s="10">
        <f t="shared" si="18"/>
        <v>-23</v>
      </c>
      <c r="AO35" s="10">
        <f t="shared" si="18"/>
        <v>35</v>
      </c>
      <c r="AP35" s="10">
        <f t="shared" si="18"/>
        <v>12</v>
      </c>
      <c r="AQ35" s="135" t="s">
        <v>18</v>
      </c>
      <c r="AR35" s="136"/>
      <c r="AS35" s="137"/>
    </row>
    <row r="36" spans="1:45" ht="14.25" customHeight="1">
      <c r="A36" s="11"/>
      <c r="B36" s="78" t="s">
        <v>135</v>
      </c>
      <c r="C36" s="79"/>
      <c r="D36" s="15">
        <v>5</v>
      </c>
      <c r="E36" s="15">
        <v>0</v>
      </c>
      <c r="F36" s="15">
        <f>+D36+E36</f>
        <v>5</v>
      </c>
      <c r="G36" s="15">
        <v>2</v>
      </c>
      <c r="H36" s="15">
        <v>1</v>
      </c>
      <c r="I36" s="15">
        <f>+G36+H36</f>
        <v>3</v>
      </c>
      <c r="J36" s="15">
        <v>4</v>
      </c>
      <c r="K36" s="15">
        <v>0</v>
      </c>
      <c r="L36" s="15">
        <f>+J36+K36</f>
        <v>4</v>
      </c>
      <c r="M36" s="15">
        <v>-5</v>
      </c>
      <c r="N36" s="15">
        <v>0</v>
      </c>
      <c r="O36" s="15">
        <f>+M36+N36</f>
        <v>-5</v>
      </c>
      <c r="P36" s="15">
        <v>7</v>
      </c>
      <c r="Q36" s="15">
        <v>-1</v>
      </c>
      <c r="R36" s="15">
        <f>+P36+Q36</f>
        <v>6</v>
      </c>
      <c r="S36" s="15">
        <v>0</v>
      </c>
      <c r="T36" s="15">
        <v>0</v>
      </c>
      <c r="U36" s="15">
        <f>+S36+T36</f>
        <v>0</v>
      </c>
      <c r="V36" s="15">
        <v>2</v>
      </c>
      <c r="W36" s="15">
        <v>-1</v>
      </c>
      <c r="X36" s="15">
        <f>+V36+W36</f>
        <v>1</v>
      </c>
      <c r="Y36" s="15">
        <v>-2</v>
      </c>
      <c r="Z36" s="15">
        <v>1</v>
      </c>
      <c r="AA36" s="15">
        <f>+Y36+Z36</f>
        <v>-1</v>
      </c>
      <c r="AB36" s="15">
        <v>-2</v>
      </c>
      <c r="AC36" s="15">
        <v>0</v>
      </c>
      <c r="AD36" s="15">
        <f>+AB36+AC36</f>
        <v>-2</v>
      </c>
      <c r="AE36" s="15">
        <v>0</v>
      </c>
      <c r="AF36" s="15">
        <v>1</v>
      </c>
      <c r="AG36" s="15">
        <f>+AE36+AF36</f>
        <v>1</v>
      </c>
      <c r="AH36" s="15">
        <v>-2</v>
      </c>
      <c r="AI36" s="15">
        <v>0</v>
      </c>
      <c r="AJ36" s="15">
        <f>+AH36+AI36</f>
        <v>-2</v>
      </c>
      <c r="AK36" s="15">
        <v>0</v>
      </c>
      <c r="AL36" s="15">
        <v>1</v>
      </c>
      <c r="AM36" s="15">
        <f>+AK36+AL36</f>
        <v>1</v>
      </c>
      <c r="AN36" s="75">
        <f>+D36+G36+J36+M36+P36+S36+V36+Y36+AB36+AE36+AH36+AK36</f>
        <v>9</v>
      </c>
      <c r="AO36" s="75">
        <f>+E36+H36+K36+N36+Q36+T36+W36+Z36+AC36+AF36+AI36+AL36</f>
        <v>2</v>
      </c>
      <c r="AP36" s="15">
        <f>+AN36+AO36</f>
        <v>11</v>
      </c>
      <c r="AQ36" s="121" t="s">
        <v>133</v>
      </c>
      <c r="AR36" s="122"/>
      <c r="AS36" s="16"/>
    </row>
    <row r="37" spans="1:45" ht="14.25" customHeight="1">
      <c r="A37" s="11"/>
      <c r="B37" s="80" t="s">
        <v>136</v>
      </c>
      <c r="C37" s="81"/>
      <c r="D37" s="17">
        <v>-7</v>
      </c>
      <c r="E37" s="17">
        <v>-2</v>
      </c>
      <c r="F37" s="21">
        <f>+D37+E37</f>
        <v>-9</v>
      </c>
      <c r="G37" s="17">
        <v>14</v>
      </c>
      <c r="H37" s="17">
        <v>-4</v>
      </c>
      <c r="I37" s="17">
        <f>+G37+H37</f>
        <v>10</v>
      </c>
      <c r="J37" s="17">
        <v>5</v>
      </c>
      <c r="K37" s="17">
        <v>-5</v>
      </c>
      <c r="L37" s="17">
        <f>+J37+K37</f>
        <v>0</v>
      </c>
      <c r="M37" s="17">
        <v>3</v>
      </c>
      <c r="N37" s="17">
        <v>0</v>
      </c>
      <c r="O37" s="17">
        <f>+M37+N37</f>
        <v>3</v>
      </c>
      <c r="P37" s="17">
        <v>-15</v>
      </c>
      <c r="Q37" s="17">
        <v>17</v>
      </c>
      <c r="R37" s="17">
        <f>+P37+Q37</f>
        <v>2</v>
      </c>
      <c r="S37" s="17">
        <v>-15</v>
      </c>
      <c r="T37" s="17">
        <v>13</v>
      </c>
      <c r="U37" s="17">
        <f>+S37+T37</f>
        <v>-2</v>
      </c>
      <c r="V37" s="17">
        <v>4</v>
      </c>
      <c r="W37" s="17">
        <v>7</v>
      </c>
      <c r="X37" s="17">
        <f>+V37+W37</f>
        <v>11</v>
      </c>
      <c r="Y37" s="17">
        <v>2</v>
      </c>
      <c r="Z37" s="17">
        <v>-3</v>
      </c>
      <c r="AA37" s="17">
        <f>+Y37+Z37</f>
        <v>-1</v>
      </c>
      <c r="AB37" s="17">
        <v>-10</v>
      </c>
      <c r="AC37" s="17">
        <v>2</v>
      </c>
      <c r="AD37" s="17">
        <f>+AB37+AC37</f>
        <v>-8</v>
      </c>
      <c r="AE37" s="17">
        <v>-8</v>
      </c>
      <c r="AF37" s="17">
        <v>1</v>
      </c>
      <c r="AG37" s="17">
        <f>+AE37+AF37</f>
        <v>-7</v>
      </c>
      <c r="AH37" s="17">
        <v>-5</v>
      </c>
      <c r="AI37" s="17">
        <v>6</v>
      </c>
      <c r="AJ37" s="17">
        <f>+AH37+AI37</f>
        <v>1</v>
      </c>
      <c r="AK37" s="17">
        <v>0</v>
      </c>
      <c r="AL37" s="17">
        <v>1</v>
      </c>
      <c r="AM37" s="17">
        <f>+AK37+AL37</f>
        <v>1</v>
      </c>
      <c r="AN37" s="17">
        <f>+D37+G37+J37+M37+P37+S37+V37+Y37+AB37+AE37+AH37+AK37</f>
        <v>-32</v>
      </c>
      <c r="AO37" s="17">
        <f>+E37+H37+K37+N37+Q37+T37+W37+Z37+AC37+AF37+AI37+AL37</f>
        <v>33</v>
      </c>
      <c r="AP37" s="17">
        <f>+AN37+AO37</f>
        <v>1</v>
      </c>
      <c r="AQ37" s="109" t="s">
        <v>134</v>
      </c>
      <c r="AR37" s="110"/>
      <c r="AS37" s="16"/>
    </row>
    <row r="38" spans="1:45" ht="12.75" customHeight="1">
      <c r="A38" s="130"/>
      <c r="B38" s="131"/>
      <c r="C38" s="131"/>
      <c r="D38" s="126" t="s">
        <v>109</v>
      </c>
      <c r="E38" s="126"/>
      <c r="F38" s="126"/>
      <c r="G38" s="126" t="s">
        <v>92</v>
      </c>
      <c r="H38" s="126"/>
      <c r="I38" s="126"/>
      <c r="J38" s="126" t="s">
        <v>93</v>
      </c>
      <c r="K38" s="126"/>
      <c r="L38" s="126"/>
      <c r="M38" s="126" t="s">
        <v>94</v>
      </c>
      <c r="N38" s="126"/>
      <c r="O38" s="126"/>
      <c r="P38" s="126" t="s">
        <v>95</v>
      </c>
      <c r="Q38" s="126"/>
      <c r="R38" s="126"/>
      <c r="S38" s="126" t="s">
        <v>96</v>
      </c>
      <c r="T38" s="126"/>
      <c r="U38" s="126"/>
      <c r="V38" s="126" t="s">
        <v>97</v>
      </c>
      <c r="W38" s="126"/>
      <c r="X38" s="126"/>
      <c r="Y38" s="126" t="s">
        <v>98</v>
      </c>
      <c r="Z38" s="126"/>
      <c r="AA38" s="126"/>
      <c r="AB38" s="126" t="s">
        <v>99</v>
      </c>
      <c r="AC38" s="126"/>
      <c r="AD38" s="126"/>
      <c r="AE38" s="126" t="s">
        <v>100</v>
      </c>
      <c r="AF38" s="126"/>
      <c r="AG38" s="126"/>
      <c r="AH38" s="126" t="s">
        <v>101</v>
      </c>
      <c r="AI38" s="126"/>
      <c r="AJ38" s="126"/>
      <c r="AK38" s="126" t="s">
        <v>102</v>
      </c>
      <c r="AL38" s="126"/>
      <c r="AM38" s="126"/>
      <c r="AN38" s="127" t="s">
        <v>102</v>
      </c>
      <c r="AO38" s="126"/>
      <c r="AP38" s="126"/>
      <c r="AQ38" s="128"/>
      <c r="AR38" s="128"/>
      <c r="AS38" s="129"/>
    </row>
    <row r="39" spans="1:45" ht="15">
      <c r="A39" s="82" t="s">
        <v>63</v>
      </c>
      <c r="B39" s="83"/>
      <c r="C39" s="84"/>
      <c r="D39" s="56">
        <f>+D11+D13-D17-D26-D35</f>
        <v>656</v>
      </c>
      <c r="E39" s="56">
        <f>+E11+E13-E17-E26-E35</f>
        <v>39</v>
      </c>
      <c r="F39" s="56">
        <f aca="true" t="shared" si="19" ref="F39:AP39">+F11+F13-F17-F26-F35</f>
        <v>695</v>
      </c>
      <c r="G39" s="56">
        <f t="shared" si="19"/>
        <v>1610</v>
      </c>
      <c r="H39" s="56">
        <f t="shared" si="19"/>
        <v>51</v>
      </c>
      <c r="I39" s="56">
        <f t="shared" si="19"/>
        <v>1661</v>
      </c>
      <c r="J39" s="56">
        <f t="shared" si="19"/>
        <v>2152</v>
      </c>
      <c r="K39" s="56">
        <f t="shared" si="19"/>
        <v>73</v>
      </c>
      <c r="L39" s="56">
        <f t="shared" si="19"/>
        <v>2225</v>
      </c>
      <c r="M39" s="56">
        <f t="shared" si="19"/>
        <v>2320</v>
      </c>
      <c r="N39" s="56">
        <f t="shared" si="19"/>
        <v>84</v>
      </c>
      <c r="O39" s="56">
        <f t="shared" si="19"/>
        <v>2404</v>
      </c>
      <c r="P39" s="56">
        <f t="shared" si="19"/>
        <v>2204</v>
      </c>
      <c r="Q39" s="56">
        <f t="shared" si="19"/>
        <v>69</v>
      </c>
      <c r="R39" s="56">
        <f t="shared" si="19"/>
        <v>2273</v>
      </c>
      <c r="S39" s="56">
        <f t="shared" si="19"/>
        <v>2121</v>
      </c>
      <c r="T39" s="56">
        <f t="shared" si="19"/>
        <v>56</v>
      </c>
      <c r="U39" s="56">
        <f t="shared" si="19"/>
        <v>2177</v>
      </c>
      <c r="V39" s="56">
        <f t="shared" si="19"/>
        <v>1995</v>
      </c>
      <c r="W39" s="56">
        <f t="shared" si="19"/>
        <v>49</v>
      </c>
      <c r="X39" s="56">
        <f t="shared" si="19"/>
        <v>2044</v>
      </c>
      <c r="Y39" s="56">
        <f t="shared" si="19"/>
        <v>1783</v>
      </c>
      <c r="Z39" s="56">
        <f t="shared" si="19"/>
        <v>47</v>
      </c>
      <c r="AA39" s="56">
        <f t="shared" si="19"/>
        <v>1830</v>
      </c>
      <c r="AB39" s="56">
        <f t="shared" si="19"/>
        <v>1555</v>
      </c>
      <c r="AC39" s="56">
        <f t="shared" si="19"/>
        <v>43</v>
      </c>
      <c r="AD39" s="56">
        <f t="shared" si="19"/>
        <v>1598</v>
      </c>
      <c r="AE39" s="56">
        <f t="shared" si="19"/>
        <v>1320</v>
      </c>
      <c r="AF39" s="56">
        <f t="shared" si="19"/>
        <v>41</v>
      </c>
      <c r="AG39" s="56">
        <f t="shared" si="19"/>
        <v>1361</v>
      </c>
      <c r="AH39" s="56">
        <f t="shared" si="19"/>
        <v>1089</v>
      </c>
      <c r="AI39" s="56">
        <f t="shared" si="19"/>
        <v>35</v>
      </c>
      <c r="AJ39" s="56">
        <f t="shared" si="19"/>
        <v>1124</v>
      </c>
      <c r="AK39" s="56">
        <f t="shared" si="19"/>
        <v>864</v>
      </c>
      <c r="AL39" s="56">
        <f t="shared" si="19"/>
        <v>33</v>
      </c>
      <c r="AM39" s="56">
        <f t="shared" si="19"/>
        <v>897</v>
      </c>
      <c r="AN39" s="10">
        <f t="shared" si="19"/>
        <v>864</v>
      </c>
      <c r="AO39" s="10">
        <f t="shared" si="19"/>
        <v>33</v>
      </c>
      <c r="AP39" s="10">
        <f t="shared" si="19"/>
        <v>897</v>
      </c>
      <c r="AQ39" s="123" t="s">
        <v>19</v>
      </c>
      <c r="AR39" s="124"/>
      <c r="AS39" s="125"/>
    </row>
    <row r="40" spans="1:45" ht="14.25">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6"/>
    </row>
    <row r="41" spans="1:45" ht="15">
      <c r="A41" s="85" t="s">
        <v>64</v>
      </c>
      <c r="B41" s="3"/>
      <c r="C41" s="86"/>
      <c r="D41" s="10">
        <f aca="true" t="shared" si="20" ref="D41:AG41">+D42+D43</f>
        <v>656</v>
      </c>
      <c r="E41" s="10">
        <f t="shared" si="20"/>
        <v>39</v>
      </c>
      <c r="F41" s="10">
        <f t="shared" si="20"/>
        <v>695</v>
      </c>
      <c r="G41" s="10">
        <f t="shared" si="20"/>
        <v>1610</v>
      </c>
      <c r="H41" s="10">
        <f t="shared" si="20"/>
        <v>51</v>
      </c>
      <c r="I41" s="10">
        <f t="shared" si="20"/>
        <v>1661</v>
      </c>
      <c r="J41" s="10">
        <f t="shared" si="20"/>
        <v>2152</v>
      </c>
      <c r="K41" s="10">
        <f t="shared" si="20"/>
        <v>73</v>
      </c>
      <c r="L41" s="10">
        <f t="shared" si="20"/>
        <v>2225</v>
      </c>
      <c r="M41" s="10">
        <f t="shared" si="20"/>
        <v>2320</v>
      </c>
      <c r="N41" s="10">
        <f t="shared" si="20"/>
        <v>84</v>
      </c>
      <c r="O41" s="10">
        <f t="shared" si="20"/>
        <v>2404</v>
      </c>
      <c r="P41" s="10">
        <f t="shared" si="20"/>
        <v>2204</v>
      </c>
      <c r="Q41" s="10">
        <f t="shared" si="20"/>
        <v>69</v>
      </c>
      <c r="R41" s="10">
        <f t="shared" si="20"/>
        <v>2273</v>
      </c>
      <c r="S41" s="10">
        <f t="shared" si="20"/>
        <v>2121</v>
      </c>
      <c r="T41" s="10">
        <f t="shared" si="20"/>
        <v>56</v>
      </c>
      <c r="U41" s="10">
        <f t="shared" si="20"/>
        <v>2177</v>
      </c>
      <c r="V41" s="10">
        <f t="shared" si="20"/>
        <v>1995</v>
      </c>
      <c r="W41" s="10">
        <f t="shared" si="20"/>
        <v>49</v>
      </c>
      <c r="X41" s="10">
        <f t="shared" si="20"/>
        <v>2044</v>
      </c>
      <c r="Y41" s="10">
        <f t="shared" si="20"/>
        <v>1783</v>
      </c>
      <c r="Z41" s="10">
        <f t="shared" si="20"/>
        <v>47</v>
      </c>
      <c r="AA41" s="10">
        <f t="shared" si="20"/>
        <v>1830</v>
      </c>
      <c r="AB41" s="10">
        <f t="shared" si="20"/>
        <v>1555</v>
      </c>
      <c r="AC41" s="10">
        <f t="shared" si="20"/>
        <v>43</v>
      </c>
      <c r="AD41" s="10">
        <f t="shared" si="20"/>
        <v>1598</v>
      </c>
      <c r="AE41" s="10">
        <f t="shared" si="20"/>
        <v>1320</v>
      </c>
      <c r="AF41" s="10">
        <f t="shared" si="20"/>
        <v>41</v>
      </c>
      <c r="AG41" s="10">
        <f t="shared" si="20"/>
        <v>1361</v>
      </c>
      <c r="AH41" s="10">
        <f>+AH42+AH43</f>
        <v>1089</v>
      </c>
      <c r="AI41" s="10">
        <f>+AI42+AI43</f>
        <v>35</v>
      </c>
      <c r="AJ41" s="10">
        <f>+AJ42+AJ43</f>
        <v>1124</v>
      </c>
      <c r="AK41" s="10">
        <f aca="true" t="shared" si="21" ref="AK41:AP41">+AK42+AK43</f>
        <v>864</v>
      </c>
      <c r="AL41" s="10">
        <f t="shared" si="21"/>
        <v>33</v>
      </c>
      <c r="AM41" s="10">
        <f t="shared" si="21"/>
        <v>897</v>
      </c>
      <c r="AN41" s="10">
        <f t="shared" si="21"/>
        <v>864</v>
      </c>
      <c r="AO41" s="10">
        <f t="shared" si="21"/>
        <v>33</v>
      </c>
      <c r="AP41" s="10">
        <f t="shared" si="21"/>
        <v>897</v>
      </c>
      <c r="AQ41" s="123" t="s">
        <v>46</v>
      </c>
      <c r="AR41" s="124"/>
      <c r="AS41" s="125"/>
    </row>
    <row r="42" spans="1:45" ht="14.25">
      <c r="A42" s="11"/>
      <c r="B42" s="119" t="s">
        <v>20</v>
      </c>
      <c r="C42" s="120"/>
      <c r="D42" s="15">
        <v>436</v>
      </c>
      <c r="E42" s="15">
        <v>39</v>
      </c>
      <c r="F42" s="15">
        <f>+D42+E42</f>
        <v>475</v>
      </c>
      <c r="G42" s="15">
        <v>1402</v>
      </c>
      <c r="H42" s="15">
        <v>51</v>
      </c>
      <c r="I42" s="15">
        <f>+G42+H42</f>
        <v>1453</v>
      </c>
      <c r="J42" s="15">
        <v>1960</v>
      </c>
      <c r="K42" s="15">
        <v>73</v>
      </c>
      <c r="L42" s="15">
        <f>+J42+K42</f>
        <v>2033</v>
      </c>
      <c r="M42" s="15">
        <v>2094</v>
      </c>
      <c r="N42" s="15">
        <v>84</v>
      </c>
      <c r="O42" s="15">
        <f>+M42+N42</f>
        <v>2178</v>
      </c>
      <c r="P42" s="15">
        <v>1951</v>
      </c>
      <c r="Q42" s="15">
        <v>69</v>
      </c>
      <c r="R42" s="15">
        <f>+P42+Q42</f>
        <v>2020</v>
      </c>
      <c r="S42" s="15">
        <v>1878</v>
      </c>
      <c r="T42" s="15">
        <v>56</v>
      </c>
      <c r="U42" s="15">
        <f>+S42+T42</f>
        <v>1934</v>
      </c>
      <c r="V42" s="15">
        <v>1754</v>
      </c>
      <c r="W42" s="15">
        <v>48</v>
      </c>
      <c r="X42" s="15">
        <f>+V42+W42</f>
        <v>1802</v>
      </c>
      <c r="Y42" s="15">
        <v>1515</v>
      </c>
      <c r="Z42" s="15">
        <v>47</v>
      </c>
      <c r="AA42" s="15">
        <f>+Y42+Z42</f>
        <v>1562</v>
      </c>
      <c r="AB42" s="15">
        <v>1303</v>
      </c>
      <c r="AC42" s="15">
        <v>43</v>
      </c>
      <c r="AD42" s="15">
        <f>+AB42+AC42</f>
        <v>1346</v>
      </c>
      <c r="AE42" s="15">
        <v>1090</v>
      </c>
      <c r="AF42" s="15">
        <v>41</v>
      </c>
      <c r="AG42" s="15">
        <f>+AE42+AF42</f>
        <v>1131</v>
      </c>
      <c r="AH42" s="15">
        <v>844</v>
      </c>
      <c r="AI42" s="15">
        <v>35</v>
      </c>
      <c r="AJ42" s="15">
        <f>+AH42+AI42</f>
        <v>879</v>
      </c>
      <c r="AK42" s="15">
        <v>654</v>
      </c>
      <c r="AL42" s="15">
        <v>33</v>
      </c>
      <c r="AM42" s="15">
        <f>+AK42+AL42</f>
        <v>687</v>
      </c>
      <c r="AN42" s="15">
        <v>654</v>
      </c>
      <c r="AO42" s="15">
        <v>33</v>
      </c>
      <c r="AP42" s="15">
        <f>+AN42+AO42</f>
        <v>687</v>
      </c>
      <c r="AQ42" s="121" t="s">
        <v>21</v>
      </c>
      <c r="AR42" s="122"/>
      <c r="AS42" s="16"/>
    </row>
    <row r="43" spans="1:45" ht="14.25">
      <c r="A43" s="11"/>
      <c r="B43" s="107" t="s">
        <v>22</v>
      </c>
      <c r="C43" s="108"/>
      <c r="D43" s="17">
        <v>220</v>
      </c>
      <c r="E43" s="17">
        <v>0</v>
      </c>
      <c r="F43" s="17">
        <f>+D43+E43</f>
        <v>220</v>
      </c>
      <c r="G43" s="17">
        <v>208</v>
      </c>
      <c r="H43" s="17">
        <v>0</v>
      </c>
      <c r="I43" s="17">
        <f>+G43+H43</f>
        <v>208</v>
      </c>
      <c r="J43" s="17">
        <v>192</v>
      </c>
      <c r="K43" s="17">
        <v>0</v>
      </c>
      <c r="L43" s="17">
        <f>+J43+K43</f>
        <v>192</v>
      </c>
      <c r="M43" s="17">
        <v>226</v>
      </c>
      <c r="N43" s="17">
        <v>0</v>
      </c>
      <c r="O43" s="17">
        <f>+M43+N43</f>
        <v>226</v>
      </c>
      <c r="P43" s="17">
        <v>253</v>
      </c>
      <c r="Q43" s="17">
        <v>0</v>
      </c>
      <c r="R43" s="17">
        <f>+P43+Q43</f>
        <v>253</v>
      </c>
      <c r="S43" s="17">
        <v>243</v>
      </c>
      <c r="T43" s="17">
        <v>0</v>
      </c>
      <c r="U43" s="17">
        <f>+S43+T43</f>
        <v>243</v>
      </c>
      <c r="V43" s="17">
        <v>241</v>
      </c>
      <c r="W43" s="17">
        <v>1</v>
      </c>
      <c r="X43" s="17">
        <f>+V43+W43</f>
        <v>242</v>
      </c>
      <c r="Y43" s="17">
        <v>268</v>
      </c>
      <c r="Z43" s="17">
        <v>0</v>
      </c>
      <c r="AA43" s="17">
        <f>+Y43+Z43</f>
        <v>268</v>
      </c>
      <c r="AB43" s="17">
        <v>252</v>
      </c>
      <c r="AC43" s="17">
        <v>0</v>
      </c>
      <c r="AD43" s="17">
        <f>+AB43+AC43</f>
        <v>252</v>
      </c>
      <c r="AE43" s="17">
        <v>230</v>
      </c>
      <c r="AF43" s="17">
        <v>0</v>
      </c>
      <c r="AG43" s="17">
        <f>+AE43+AF43</f>
        <v>230</v>
      </c>
      <c r="AH43" s="17">
        <v>245</v>
      </c>
      <c r="AI43" s="17">
        <v>0</v>
      </c>
      <c r="AJ43" s="17">
        <f>+AH43+AI43</f>
        <v>245</v>
      </c>
      <c r="AK43" s="17">
        <v>210</v>
      </c>
      <c r="AL43" s="17">
        <v>0</v>
      </c>
      <c r="AM43" s="17">
        <f>+AK43+AL43</f>
        <v>210</v>
      </c>
      <c r="AN43" s="17">
        <v>210</v>
      </c>
      <c r="AO43" s="17">
        <v>0</v>
      </c>
      <c r="AP43" s="17">
        <f>+AN43+AO43</f>
        <v>210</v>
      </c>
      <c r="AQ43" s="109" t="s">
        <v>23</v>
      </c>
      <c r="AR43" s="110"/>
      <c r="AS43" s="16"/>
    </row>
    <row r="44" spans="1:45" ht="6"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row>
    <row r="45" spans="1:45" ht="30.75" customHeight="1">
      <c r="A45" s="113" t="s">
        <v>24</v>
      </c>
      <c r="B45" s="114"/>
      <c r="C45" s="115"/>
      <c r="D45" s="23"/>
      <c r="E45" s="24"/>
      <c r="F45" s="25"/>
      <c r="G45" s="23"/>
      <c r="H45" s="24"/>
      <c r="I45" s="25"/>
      <c r="J45" s="23"/>
      <c r="K45" s="24"/>
      <c r="L45" s="25"/>
      <c r="M45" s="23"/>
      <c r="N45" s="24"/>
      <c r="O45" s="25"/>
      <c r="P45" s="23"/>
      <c r="Q45" s="24"/>
      <c r="R45" s="25"/>
      <c r="S45" s="23"/>
      <c r="T45" s="24"/>
      <c r="U45" s="25"/>
      <c r="V45" s="23"/>
      <c r="W45" s="24"/>
      <c r="X45" s="25"/>
      <c r="Y45" s="23"/>
      <c r="Z45" s="24"/>
      <c r="AA45" s="25"/>
      <c r="AB45" s="23"/>
      <c r="AC45" s="24"/>
      <c r="AD45" s="25"/>
      <c r="AE45" s="24"/>
      <c r="AF45" s="24"/>
      <c r="AG45" s="24"/>
      <c r="AH45" s="24"/>
      <c r="AI45" s="24"/>
      <c r="AJ45" s="24"/>
      <c r="AK45" s="24"/>
      <c r="AL45" s="24"/>
      <c r="AM45" s="24"/>
      <c r="AN45" s="23"/>
      <c r="AO45" s="24"/>
      <c r="AP45" s="25"/>
      <c r="AQ45" s="116" t="s">
        <v>25</v>
      </c>
      <c r="AR45" s="117"/>
      <c r="AS45" s="118"/>
    </row>
    <row r="46" spans="1:45" ht="14.25">
      <c r="A46" s="18"/>
      <c r="B46" s="119" t="s">
        <v>26</v>
      </c>
      <c r="C46" s="120"/>
      <c r="D46" s="31">
        <v>8</v>
      </c>
      <c r="E46" s="31">
        <v>0</v>
      </c>
      <c r="F46" s="31">
        <f>+D46+E46</f>
        <v>8</v>
      </c>
      <c r="G46" s="31">
        <v>4</v>
      </c>
      <c r="H46" s="31">
        <v>0</v>
      </c>
      <c r="I46" s="31">
        <f>+G46+H46</f>
        <v>4</v>
      </c>
      <c r="J46" s="31">
        <v>0</v>
      </c>
      <c r="K46" s="31">
        <v>0</v>
      </c>
      <c r="L46" s="31">
        <f>+J46+K46</f>
        <v>0</v>
      </c>
      <c r="M46" s="31">
        <f>+J50</f>
        <v>34</v>
      </c>
      <c r="N46" s="31">
        <f>+K50</f>
        <v>0</v>
      </c>
      <c r="O46" s="31">
        <f>+M46+N46</f>
        <v>34</v>
      </c>
      <c r="P46" s="31">
        <f>+M50</f>
        <v>33</v>
      </c>
      <c r="Q46" s="31">
        <f>+N50</f>
        <v>0</v>
      </c>
      <c r="R46" s="31">
        <f>+P46+Q46</f>
        <v>33</v>
      </c>
      <c r="S46" s="31">
        <f>+P50</f>
        <v>3</v>
      </c>
      <c r="T46" s="31">
        <f>+Q50</f>
        <v>0</v>
      </c>
      <c r="U46" s="31">
        <f>+S46+T46</f>
        <v>3</v>
      </c>
      <c r="V46" s="31">
        <f>+S50</f>
        <v>11</v>
      </c>
      <c r="W46" s="31">
        <f>+T50</f>
        <v>0</v>
      </c>
      <c r="X46" s="31">
        <f>+V46+W46</f>
        <v>11</v>
      </c>
      <c r="Y46" s="31">
        <f>+V50</f>
        <v>4</v>
      </c>
      <c r="Z46" s="31">
        <f>+W50</f>
        <v>0</v>
      </c>
      <c r="AA46" s="31">
        <f>+Y46+Z46</f>
        <v>4</v>
      </c>
      <c r="AB46" s="31">
        <f>+Y50</f>
        <v>7</v>
      </c>
      <c r="AC46" s="31">
        <f>+Z50</f>
        <v>0</v>
      </c>
      <c r="AD46" s="31">
        <f>+AB46+AC46</f>
        <v>7</v>
      </c>
      <c r="AE46" s="31">
        <f>+AB50</f>
        <v>1</v>
      </c>
      <c r="AF46" s="31">
        <f>+AC50</f>
        <v>0</v>
      </c>
      <c r="AG46" s="31">
        <f>+AE46+AF46</f>
        <v>1</v>
      </c>
      <c r="AH46" s="31">
        <f>+AE50</f>
        <v>0</v>
      </c>
      <c r="AI46" s="31">
        <f>+AF50</f>
        <v>0</v>
      </c>
      <c r="AJ46" s="31">
        <f>+AH46+AI46</f>
        <v>0</v>
      </c>
      <c r="AK46" s="31">
        <f>+AH50</f>
        <v>2</v>
      </c>
      <c r="AL46" s="31">
        <f>+AI50</f>
        <v>0</v>
      </c>
      <c r="AM46" s="31">
        <f>+AK46+AL46</f>
        <v>2</v>
      </c>
      <c r="AN46" s="31">
        <f>+D46</f>
        <v>8</v>
      </c>
      <c r="AO46" s="31">
        <f>+E46</f>
        <v>0</v>
      </c>
      <c r="AP46" s="31">
        <f>+AN46+AO46</f>
        <v>8</v>
      </c>
      <c r="AQ46" s="121" t="s">
        <v>27</v>
      </c>
      <c r="AR46" s="122"/>
      <c r="AS46" s="18"/>
    </row>
    <row r="47" spans="1:45" ht="14.25">
      <c r="A47" s="18"/>
      <c r="B47" s="111" t="s">
        <v>107</v>
      </c>
      <c r="C47" s="112"/>
      <c r="D47" s="32">
        <v>16</v>
      </c>
      <c r="E47" s="32">
        <v>0</v>
      </c>
      <c r="F47" s="32">
        <f>+D47+E47</f>
        <v>16</v>
      </c>
      <c r="G47" s="32">
        <v>3</v>
      </c>
      <c r="H47" s="32">
        <v>0</v>
      </c>
      <c r="I47" s="32">
        <f>+G47+H47</f>
        <v>3</v>
      </c>
      <c r="J47" s="32">
        <v>55</v>
      </c>
      <c r="K47" s="32">
        <v>0</v>
      </c>
      <c r="L47" s="32">
        <f>+J47+K47</f>
        <v>55</v>
      </c>
      <c r="M47" s="32">
        <v>19</v>
      </c>
      <c r="N47" s="32">
        <v>0</v>
      </c>
      <c r="O47" s="32">
        <f>+M47+N47</f>
        <v>19</v>
      </c>
      <c r="P47" s="32">
        <v>5</v>
      </c>
      <c r="Q47" s="32">
        <v>0</v>
      </c>
      <c r="R47" s="32">
        <f>+P47+Q47</f>
        <v>5</v>
      </c>
      <c r="S47" s="32">
        <v>12</v>
      </c>
      <c r="T47" s="32">
        <v>0</v>
      </c>
      <c r="U47" s="32">
        <f>+S47+T47</f>
        <v>12</v>
      </c>
      <c r="V47" s="32">
        <v>1</v>
      </c>
      <c r="W47" s="32">
        <v>0</v>
      </c>
      <c r="X47" s="32">
        <f>+V47+W47</f>
        <v>1</v>
      </c>
      <c r="Y47" s="32">
        <v>6</v>
      </c>
      <c r="Z47" s="32">
        <v>0</v>
      </c>
      <c r="AA47" s="32">
        <f>+Y47+Z47</f>
        <v>6</v>
      </c>
      <c r="AB47" s="32">
        <v>0</v>
      </c>
      <c r="AC47" s="32">
        <v>0</v>
      </c>
      <c r="AD47" s="32">
        <f>+AB47+AC47</f>
        <v>0</v>
      </c>
      <c r="AE47" s="32">
        <v>0</v>
      </c>
      <c r="AF47" s="32">
        <v>0</v>
      </c>
      <c r="AG47" s="32">
        <f>+AE47+AF47</f>
        <v>0</v>
      </c>
      <c r="AH47" s="32">
        <v>6</v>
      </c>
      <c r="AI47" s="32">
        <v>0</v>
      </c>
      <c r="AJ47" s="32">
        <f>+AH47+AI47</f>
        <v>6</v>
      </c>
      <c r="AK47" s="32">
        <v>0</v>
      </c>
      <c r="AL47" s="32">
        <v>0</v>
      </c>
      <c r="AM47" s="32">
        <f>+AK47+AL47</f>
        <v>0</v>
      </c>
      <c r="AN47" s="32">
        <f>+D47+G47+J47+M47+P47+S47+V47+Y47+AB47+AE47+AH47+AK47</f>
        <v>123</v>
      </c>
      <c r="AO47" s="32">
        <f>+E47+H47+K47+N47+Q47+T47+W47+Z47+AC47</f>
        <v>0</v>
      </c>
      <c r="AP47" s="32">
        <f>+AN47+AO47</f>
        <v>123</v>
      </c>
      <c r="AQ47" s="105" t="s">
        <v>108</v>
      </c>
      <c r="AR47" s="106"/>
      <c r="AS47" s="18"/>
    </row>
    <row r="48" spans="1:45" ht="14.25">
      <c r="A48" s="18"/>
      <c r="B48" s="111" t="s">
        <v>28</v>
      </c>
      <c r="C48" s="112"/>
      <c r="D48" s="32">
        <v>20</v>
      </c>
      <c r="E48" s="32">
        <v>0</v>
      </c>
      <c r="F48" s="32">
        <f>+D48+E48</f>
        <v>20</v>
      </c>
      <c r="G48" s="32">
        <v>7</v>
      </c>
      <c r="H48" s="32">
        <v>0</v>
      </c>
      <c r="I48" s="32">
        <f>+G48+H48</f>
        <v>7</v>
      </c>
      <c r="J48" s="32">
        <v>21</v>
      </c>
      <c r="K48" s="32">
        <v>0</v>
      </c>
      <c r="L48" s="32">
        <f>+J48+K48</f>
        <v>21</v>
      </c>
      <c r="M48" s="32">
        <v>20</v>
      </c>
      <c r="N48" s="32">
        <v>0</v>
      </c>
      <c r="O48" s="32">
        <f>+M48+N48</f>
        <v>20</v>
      </c>
      <c r="P48" s="32">
        <v>35</v>
      </c>
      <c r="Q48" s="32">
        <v>0</v>
      </c>
      <c r="R48" s="32">
        <f>+P48+Q48</f>
        <v>35</v>
      </c>
      <c r="S48" s="32">
        <v>4</v>
      </c>
      <c r="T48" s="32">
        <v>0</v>
      </c>
      <c r="U48" s="32">
        <f>+S48+T48</f>
        <v>4</v>
      </c>
      <c r="V48" s="32">
        <v>8</v>
      </c>
      <c r="W48" s="32">
        <v>0</v>
      </c>
      <c r="X48" s="32">
        <f>+V48+W48</f>
        <v>8</v>
      </c>
      <c r="Y48" s="32">
        <v>3</v>
      </c>
      <c r="Z48" s="32">
        <v>0</v>
      </c>
      <c r="AA48" s="32">
        <f>+Y48+Z48</f>
        <v>3</v>
      </c>
      <c r="AB48" s="32">
        <v>6</v>
      </c>
      <c r="AC48" s="32">
        <v>0</v>
      </c>
      <c r="AD48" s="32">
        <f>+AB48+AC48</f>
        <v>6</v>
      </c>
      <c r="AE48" s="32">
        <v>1</v>
      </c>
      <c r="AF48" s="32">
        <v>0</v>
      </c>
      <c r="AG48" s="32">
        <f>+AE48+AF48</f>
        <v>1</v>
      </c>
      <c r="AH48" s="32">
        <v>4</v>
      </c>
      <c r="AI48" s="32">
        <v>0</v>
      </c>
      <c r="AJ48" s="32">
        <f>+AH48+AI48</f>
        <v>4</v>
      </c>
      <c r="AK48" s="32">
        <v>2</v>
      </c>
      <c r="AL48" s="32">
        <v>0</v>
      </c>
      <c r="AM48" s="32">
        <f>+AK48+AL48</f>
        <v>2</v>
      </c>
      <c r="AN48" s="32">
        <f>+D48+G48+J48+M48+P48+S48+V48+Y48+AB48+AE48+AH48+AK48</f>
        <v>131</v>
      </c>
      <c r="AO48" s="32">
        <f>+E48+H48+K48+N48+Q48+T48+W48+Z48+AC48</f>
        <v>0</v>
      </c>
      <c r="AP48" s="32">
        <f>+AN48+AO48</f>
        <v>131</v>
      </c>
      <c r="AQ48" s="105" t="s">
        <v>29</v>
      </c>
      <c r="AR48" s="106"/>
      <c r="AS48" s="18"/>
    </row>
    <row r="49" spans="1:45" ht="14.25">
      <c r="A49" s="18"/>
      <c r="B49" s="103" t="s">
        <v>139</v>
      </c>
      <c r="C49" s="104"/>
      <c r="D49" s="32">
        <v>0</v>
      </c>
      <c r="E49" s="32">
        <v>0</v>
      </c>
      <c r="F49" s="32">
        <f>+D49+E49</f>
        <v>0</v>
      </c>
      <c r="G49" s="32">
        <v>0</v>
      </c>
      <c r="H49" s="32">
        <v>0</v>
      </c>
      <c r="I49" s="32">
        <f>+G49+H49</f>
        <v>0</v>
      </c>
      <c r="J49" s="32">
        <v>0</v>
      </c>
      <c r="K49" s="32">
        <v>0</v>
      </c>
      <c r="L49" s="32">
        <f>+J49+K49</f>
        <v>0</v>
      </c>
      <c r="M49" s="32">
        <v>0</v>
      </c>
      <c r="N49" s="32">
        <v>0</v>
      </c>
      <c r="O49" s="32">
        <f>+M49+N49</f>
        <v>0</v>
      </c>
      <c r="P49" s="32">
        <v>0</v>
      </c>
      <c r="Q49" s="32">
        <v>0</v>
      </c>
      <c r="R49" s="32">
        <f>+P49+Q49</f>
        <v>0</v>
      </c>
      <c r="S49" s="32">
        <v>0</v>
      </c>
      <c r="T49" s="32">
        <v>0</v>
      </c>
      <c r="U49" s="32">
        <f>+S49+T49</f>
        <v>0</v>
      </c>
      <c r="V49" s="32">
        <v>0</v>
      </c>
      <c r="W49" s="32">
        <v>0</v>
      </c>
      <c r="X49" s="32">
        <f>+V49+W49</f>
        <v>0</v>
      </c>
      <c r="Y49" s="32">
        <v>0</v>
      </c>
      <c r="Z49" s="32">
        <v>0</v>
      </c>
      <c r="AA49" s="32">
        <f>+Y49+Z49</f>
        <v>0</v>
      </c>
      <c r="AB49" s="32">
        <v>0</v>
      </c>
      <c r="AC49" s="32">
        <v>0</v>
      </c>
      <c r="AD49" s="32">
        <f>+AB49+AC49</f>
        <v>0</v>
      </c>
      <c r="AE49" s="32">
        <v>0</v>
      </c>
      <c r="AF49" s="32">
        <v>0</v>
      </c>
      <c r="AG49" s="32">
        <f>+AE49+AF49</f>
        <v>0</v>
      </c>
      <c r="AH49" s="32">
        <v>0</v>
      </c>
      <c r="AI49" s="32">
        <v>0</v>
      </c>
      <c r="AJ49" s="32">
        <f>+AH49+AI49</f>
        <v>0</v>
      </c>
      <c r="AK49" s="32">
        <v>0</v>
      </c>
      <c r="AL49" s="32">
        <v>0</v>
      </c>
      <c r="AM49" s="32">
        <f>+AK49+AL49</f>
        <v>0</v>
      </c>
      <c r="AN49" s="32">
        <f>+D49+G49+J49+M49+P49+S49+V49+Y49+AB49+AJ49+AK49</f>
        <v>0</v>
      </c>
      <c r="AO49" s="32">
        <f>+E49+H49+K49+N49+Q49+T49+W49+Z49+AC49</f>
        <v>0</v>
      </c>
      <c r="AP49" s="32">
        <f>+AN49+AO49</f>
        <v>0</v>
      </c>
      <c r="AQ49" s="105" t="s">
        <v>140</v>
      </c>
      <c r="AR49" s="106"/>
      <c r="AS49" s="18"/>
    </row>
    <row r="50" spans="1:45" ht="14.25">
      <c r="A50" s="26"/>
      <c r="B50" s="107" t="s">
        <v>30</v>
      </c>
      <c r="C50" s="108"/>
      <c r="D50" s="33">
        <f>+D46+D47-D48-D49</f>
        <v>4</v>
      </c>
      <c r="E50" s="33">
        <f>+E46+E47-E48+E49</f>
        <v>0</v>
      </c>
      <c r="F50" s="33">
        <f>+D50+E50</f>
        <v>4</v>
      </c>
      <c r="G50" s="33">
        <f>+G46+G47-G48-G49</f>
        <v>0</v>
      </c>
      <c r="H50" s="33">
        <f>+H46+H47-H48+H49</f>
        <v>0</v>
      </c>
      <c r="I50" s="33">
        <f>+G50+H50</f>
        <v>0</v>
      </c>
      <c r="J50" s="33">
        <f>+J46+J47-J48-J49</f>
        <v>34</v>
      </c>
      <c r="K50" s="33">
        <f>+K46+K47-K48+K49</f>
        <v>0</v>
      </c>
      <c r="L50" s="33">
        <f>+J50+K50</f>
        <v>34</v>
      </c>
      <c r="M50" s="33">
        <f>+M46+M47-M48-M49</f>
        <v>33</v>
      </c>
      <c r="N50" s="33">
        <f>+N46+N47-N48+N49</f>
        <v>0</v>
      </c>
      <c r="O50" s="33">
        <f>+M50+N50</f>
        <v>33</v>
      </c>
      <c r="P50" s="33">
        <f>+P46+P47-P48-P49</f>
        <v>3</v>
      </c>
      <c r="Q50" s="33">
        <f>+Q46+Q47-Q48+Q49</f>
        <v>0</v>
      </c>
      <c r="R50" s="33">
        <f>+P50+Q50</f>
        <v>3</v>
      </c>
      <c r="S50" s="33">
        <f>+S46+S47-S48-S49</f>
        <v>11</v>
      </c>
      <c r="T50" s="33">
        <f>+T46+T47-T48+T49</f>
        <v>0</v>
      </c>
      <c r="U50" s="33">
        <f>+S50+T50</f>
        <v>11</v>
      </c>
      <c r="V50" s="33">
        <f>+V46+V47-V48-V49</f>
        <v>4</v>
      </c>
      <c r="W50" s="33">
        <f>+W46+W47-W48+W49</f>
        <v>0</v>
      </c>
      <c r="X50" s="33">
        <f>+V50+W50</f>
        <v>4</v>
      </c>
      <c r="Y50" s="33">
        <f>+Y46+Y47-Y48-Y49</f>
        <v>7</v>
      </c>
      <c r="Z50" s="33">
        <f>+Z46+Z47-Z48+Z49</f>
        <v>0</v>
      </c>
      <c r="AA50" s="33">
        <f>+Y50+Z50</f>
        <v>7</v>
      </c>
      <c r="AB50" s="33">
        <f>+AB46+AB47-AB48-AB49</f>
        <v>1</v>
      </c>
      <c r="AC50" s="33">
        <f>+AC46+AC47-AC48+AC49</f>
        <v>0</v>
      </c>
      <c r="AD50" s="33">
        <f>+AB50+AC50</f>
        <v>1</v>
      </c>
      <c r="AE50" s="33">
        <f>+AE46+AE47-AE48-AE49</f>
        <v>0</v>
      </c>
      <c r="AF50" s="33">
        <f>+AF46+AF47-AF48+AF49</f>
        <v>0</v>
      </c>
      <c r="AG50" s="33">
        <f>+AE50+AF50</f>
        <v>0</v>
      </c>
      <c r="AH50" s="33">
        <f>+AH46+AH47-AH48-AH49</f>
        <v>2</v>
      </c>
      <c r="AI50" s="33">
        <f>+AI46+AI47-AI48+AI49</f>
        <v>0</v>
      </c>
      <c r="AJ50" s="33">
        <f>+AH50+AI50</f>
        <v>2</v>
      </c>
      <c r="AK50" s="33">
        <f>+AK46+AK47-AK48-AK49</f>
        <v>0</v>
      </c>
      <c r="AL50" s="33">
        <f>+AL46+AL47-AL48+AL49</f>
        <v>0</v>
      </c>
      <c r="AM50" s="33">
        <f>+AK50+AL50</f>
        <v>0</v>
      </c>
      <c r="AN50" s="33">
        <f>+AN46+AN47-AN48-AN49</f>
        <v>0</v>
      </c>
      <c r="AO50" s="33">
        <f>+AO46+AO47-AO48+AO49</f>
        <v>0</v>
      </c>
      <c r="AP50" s="33">
        <f>+AN50+AO50</f>
        <v>0</v>
      </c>
      <c r="AQ50" s="109" t="s">
        <v>31</v>
      </c>
      <c r="AR50" s="110"/>
      <c r="AS50" s="26"/>
    </row>
    <row r="51" spans="1:144" s="4" customFormat="1" ht="15" customHeight="1">
      <c r="A51" s="27"/>
      <c r="B51" s="27"/>
      <c r="C51" s="27"/>
      <c r="D51" s="27"/>
      <c r="E51" s="27"/>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9"/>
      <c r="AT51" s="29"/>
      <c r="AU51" s="29"/>
      <c r="AV51" s="29"/>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row>
    <row r="52" spans="1:18" s="36" customFormat="1" ht="18" customHeight="1">
      <c r="A52" s="67" t="s">
        <v>32</v>
      </c>
      <c r="B52" s="68" t="s">
        <v>116</v>
      </c>
      <c r="C52" s="68"/>
      <c r="D52" s="68"/>
      <c r="E52" s="68"/>
      <c r="F52" s="68"/>
      <c r="G52" s="68"/>
      <c r="H52" s="68"/>
      <c r="I52" s="68"/>
      <c r="J52" s="68"/>
      <c r="K52" s="68"/>
      <c r="L52" s="68"/>
      <c r="M52" s="68"/>
      <c r="N52" s="68"/>
      <c r="O52" s="68"/>
      <c r="P52" s="68"/>
      <c r="Q52" s="69"/>
      <c r="R52" s="69"/>
    </row>
    <row r="53" spans="1:18" s="36" customFormat="1" ht="18" customHeight="1">
      <c r="A53" s="67"/>
      <c r="B53" s="68" t="s">
        <v>115</v>
      </c>
      <c r="C53" s="68"/>
      <c r="D53" s="68"/>
      <c r="E53" s="68"/>
      <c r="F53" s="68"/>
      <c r="G53" s="68"/>
      <c r="H53" s="68"/>
      <c r="I53" s="68"/>
      <c r="J53" s="68"/>
      <c r="K53" s="68"/>
      <c r="L53" s="68"/>
      <c r="M53" s="68"/>
      <c r="N53" s="68"/>
      <c r="O53" s="68"/>
      <c r="P53" s="68"/>
      <c r="Q53" s="69"/>
      <c r="R53" s="69"/>
    </row>
    <row r="54" spans="1:18" s="36" customFormat="1" ht="18" customHeight="1">
      <c r="A54" s="70" t="s">
        <v>33</v>
      </c>
      <c r="B54" s="36" t="s">
        <v>104</v>
      </c>
      <c r="D54" s="68"/>
      <c r="E54" s="68"/>
      <c r="F54" s="68"/>
      <c r="G54" s="68"/>
      <c r="H54" s="68"/>
      <c r="I54" s="68"/>
      <c r="J54" s="68"/>
      <c r="K54" s="68"/>
      <c r="L54" s="68"/>
      <c r="M54" s="68"/>
      <c r="N54" s="68"/>
      <c r="O54" s="68"/>
      <c r="P54" s="68"/>
      <c r="Q54" s="68"/>
      <c r="R54" s="68"/>
    </row>
    <row r="55" spans="2:18" s="36" customFormat="1" ht="18" customHeight="1">
      <c r="B55" s="36" t="s">
        <v>106</v>
      </c>
      <c r="D55" s="68"/>
      <c r="E55" s="68"/>
      <c r="F55" s="68"/>
      <c r="G55" s="68"/>
      <c r="H55" s="68"/>
      <c r="I55" s="68"/>
      <c r="J55" s="68"/>
      <c r="K55" s="68"/>
      <c r="L55" s="68"/>
      <c r="M55" s="68"/>
      <c r="N55" s="68"/>
      <c r="O55" s="68"/>
      <c r="P55" s="68"/>
      <c r="Q55" s="71"/>
      <c r="R55" s="71"/>
    </row>
    <row r="56" spans="1:177" s="36" customFormat="1" ht="18" customHeight="1">
      <c r="A56" s="72" t="s">
        <v>34</v>
      </c>
      <c r="B56" s="36" t="s">
        <v>42</v>
      </c>
      <c r="C56" s="68"/>
      <c r="D56" s="68"/>
      <c r="E56" s="68"/>
      <c r="F56" s="68"/>
      <c r="G56" s="68"/>
      <c r="H56" s="73"/>
      <c r="I56" s="67"/>
      <c r="J56" s="68"/>
      <c r="K56" s="73"/>
      <c r="L56" s="68"/>
      <c r="M56" s="73"/>
      <c r="N56" s="68"/>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row>
    <row r="57" spans="1:18" s="36" customFormat="1" ht="18" customHeight="1">
      <c r="A57" s="72"/>
      <c r="B57" s="36" t="s">
        <v>43</v>
      </c>
      <c r="C57" s="68"/>
      <c r="D57" s="68"/>
      <c r="E57" s="68"/>
      <c r="F57" s="68"/>
      <c r="G57" s="68"/>
      <c r="H57" s="68"/>
      <c r="K57" s="70" t="s">
        <v>120</v>
      </c>
      <c r="P57" s="73" t="s">
        <v>121</v>
      </c>
      <c r="Q57" s="68" t="s">
        <v>122</v>
      </c>
      <c r="R57" s="69"/>
    </row>
    <row r="58" spans="1:18" s="36" customFormat="1" ht="18" customHeight="1">
      <c r="A58" s="72"/>
      <c r="B58" s="74"/>
      <c r="C58" s="68"/>
      <c r="D58" s="68"/>
      <c r="E58" s="68"/>
      <c r="F58" s="68"/>
      <c r="G58" s="68"/>
      <c r="H58" s="68"/>
      <c r="I58" s="36" t="s">
        <v>112</v>
      </c>
      <c r="K58" s="67" t="s">
        <v>65</v>
      </c>
      <c r="N58" s="68"/>
      <c r="O58" s="68"/>
      <c r="P58" s="73" t="s">
        <v>103</v>
      </c>
      <c r="Q58" s="68" t="s">
        <v>38</v>
      </c>
      <c r="R58" s="69"/>
    </row>
    <row r="59" spans="1:18" s="36" customFormat="1" ht="18" customHeight="1">
      <c r="A59" s="72"/>
      <c r="B59" s="74"/>
      <c r="C59" s="68"/>
      <c r="D59" s="68"/>
      <c r="E59" s="68"/>
      <c r="F59" s="68"/>
      <c r="G59" s="68"/>
      <c r="H59" s="68"/>
      <c r="K59" s="68" t="s">
        <v>117</v>
      </c>
      <c r="N59" s="68"/>
      <c r="O59" s="68"/>
      <c r="P59" s="73" t="s">
        <v>137</v>
      </c>
      <c r="Q59" s="68" t="s">
        <v>38</v>
      </c>
      <c r="R59" s="69"/>
    </row>
    <row r="60" spans="1:18" s="36" customFormat="1" ht="18" customHeight="1">
      <c r="A60" s="67" t="s">
        <v>35</v>
      </c>
      <c r="B60" s="68" t="s">
        <v>36</v>
      </c>
      <c r="C60" s="68"/>
      <c r="D60" s="68"/>
      <c r="E60" s="68"/>
      <c r="F60" s="68"/>
      <c r="G60" s="68"/>
      <c r="H60" s="68"/>
      <c r="I60" s="68"/>
      <c r="J60" s="68"/>
      <c r="K60" s="68"/>
      <c r="L60" s="68"/>
      <c r="M60" s="68"/>
      <c r="N60" s="68"/>
      <c r="O60" s="68"/>
      <c r="P60" s="95"/>
      <c r="Q60" s="69"/>
      <c r="R60" s="69"/>
    </row>
    <row r="61" spans="1:18" s="36" customFormat="1" ht="18" customHeight="1">
      <c r="A61" s="72" t="s">
        <v>37</v>
      </c>
      <c r="B61" s="68" t="s">
        <v>105</v>
      </c>
      <c r="C61" s="68"/>
      <c r="D61" s="68"/>
      <c r="E61" s="68"/>
      <c r="F61" s="68"/>
      <c r="G61" s="68"/>
      <c r="H61" s="68"/>
      <c r="I61" s="68"/>
      <c r="J61" s="68"/>
      <c r="K61" s="68"/>
      <c r="L61" s="68"/>
      <c r="M61" s="68"/>
      <c r="N61" s="68"/>
      <c r="O61" s="68"/>
      <c r="P61" s="68"/>
      <c r="Q61" s="69"/>
      <c r="R61" s="69"/>
    </row>
    <row r="62" spans="1:18" s="36" customFormat="1" ht="18" customHeight="1">
      <c r="A62" s="72" t="s">
        <v>41</v>
      </c>
      <c r="B62" s="68" t="s">
        <v>45</v>
      </c>
      <c r="C62" s="68"/>
      <c r="D62" s="68"/>
      <c r="E62" s="68"/>
      <c r="F62" s="68"/>
      <c r="G62" s="68"/>
      <c r="H62" s="68"/>
      <c r="I62" s="68"/>
      <c r="J62" s="68"/>
      <c r="K62" s="68"/>
      <c r="L62" s="68"/>
      <c r="M62" s="68"/>
      <c r="N62" s="68"/>
      <c r="O62" s="68"/>
      <c r="P62" s="68"/>
      <c r="Q62" s="69"/>
      <c r="R62" s="69"/>
    </row>
    <row r="63" spans="1:18" s="36" customFormat="1" ht="18" customHeight="1">
      <c r="A63" s="72" t="s">
        <v>44</v>
      </c>
      <c r="B63" s="68" t="s">
        <v>66</v>
      </c>
      <c r="C63" s="68"/>
      <c r="D63" s="68"/>
      <c r="E63" s="68"/>
      <c r="F63" s="68"/>
      <c r="G63" s="68"/>
      <c r="H63" s="68"/>
      <c r="L63" s="73"/>
      <c r="O63" s="68"/>
      <c r="P63" s="68"/>
      <c r="Q63" s="69"/>
      <c r="R63" s="69"/>
    </row>
    <row r="64" spans="1:12" ht="18">
      <c r="A64" s="94" t="s">
        <v>126</v>
      </c>
      <c r="B64" s="97" t="s">
        <v>138</v>
      </c>
      <c r="C64" s="96"/>
      <c r="D64" s="96"/>
      <c r="E64" s="96"/>
      <c r="F64" s="96"/>
      <c r="G64" s="96"/>
      <c r="H64" s="96"/>
      <c r="I64" s="96"/>
      <c r="J64" s="96"/>
      <c r="K64" s="96"/>
      <c r="L64" s="96"/>
    </row>
  </sheetData>
  <mergeCells count="87">
    <mergeCell ref="D2:AP2"/>
    <mergeCell ref="D3:AP3"/>
    <mergeCell ref="D4:AP4"/>
    <mergeCell ref="A5:C8"/>
    <mergeCell ref="D5:F6"/>
    <mergeCell ref="G5:I6"/>
    <mergeCell ref="J5:L6"/>
    <mergeCell ref="M5:O6"/>
    <mergeCell ref="P5:R6"/>
    <mergeCell ref="S5:U6"/>
    <mergeCell ref="V5:X6"/>
    <mergeCell ref="Y5:AA6"/>
    <mergeCell ref="AB5:AD6"/>
    <mergeCell ref="AE5:AG6"/>
    <mergeCell ref="AH5:AJ6"/>
    <mergeCell ref="AK5:AM6"/>
    <mergeCell ref="AN5:AP5"/>
    <mergeCell ref="AQ5:AS8"/>
    <mergeCell ref="AN6:AP6"/>
    <mergeCell ref="P10:R10"/>
    <mergeCell ref="S10:U10"/>
    <mergeCell ref="V10:X10"/>
    <mergeCell ref="A10:C10"/>
    <mergeCell ref="D10:F10"/>
    <mergeCell ref="G10:I10"/>
    <mergeCell ref="J10:L10"/>
    <mergeCell ref="AK10:AM10"/>
    <mergeCell ref="AN10:AP10"/>
    <mergeCell ref="AQ10:AS10"/>
    <mergeCell ref="A11:C11"/>
    <mergeCell ref="AQ11:AS11"/>
    <mergeCell ref="Y10:AA10"/>
    <mergeCell ref="AB10:AD10"/>
    <mergeCell ref="AE10:AG10"/>
    <mergeCell ref="AH10:AJ10"/>
    <mergeCell ref="M10:O10"/>
    <mergeCell ref="AN12:AP12"/>
    <mergeCell ref="A13:C13"/>
    <mergeCell ref="AQ13:AS13"/>
    <mergeCell ref="B15:C15"/>
    <mergeCell ref="AQ15:AR15"/>
    <mergeCell ref="A17:C17"/>
    <mergeCell ref="AQ17:AS17"/>
    <mergeCell ref="B18:C18"/>
    <mergeCell ref="AQ18:AR18"/>
    <mergeCell ref="B22:C22"/>
    <mergeCell ref="AQ22:AR22"/>
    <mergeCell ref="AQ23:AR23"/>
    <mergeCell ref="B24:C24"/>
    <mergeCell ref="AQ24:AR24"/>
    <mergeCell ref="A35:C35"/>
    <mergeCell ref="AQ35:AS35"/>
    <mergeCell ref="AQ36:AR36"/>
    <mergeCell ref="AQ37:AR37"/>
    <mergeCell ref="A38:C38"/>
    <mergeCell ref="D38:F38"/>
    <mergeCell ref="G38:I38"/>
    <mergeCell ref="J38:L38"/>
    <mergeCell ref="M38:O38"/>
    <mergeCell ref="P38:R38"/>
    <mergeCell ref="S38:U38"/>
    <mergeCell ref="V38:X38"/>
    <mergeCell ref="Y38:AA38"/>
    <mergeCell ref="AB38:AD38"/>
    <mergeCell ref="AE38:AG38"/>
    <mergeCell ref="AH38:AJ38"/>
    <mergeCell ref="AK38:AM38"/>
    <mergeCell ref="AN38:AP38"/>
    <mergeCell ref="AQ38:AS38"/>
    <mergeCell ref="AQ39:AS39"/>
    <mergeCell ref="AQ41:AS41"/>
    <mergeCell ref="B42:C42"/>
    <mergeCell ref="AQ42:AR42"/>
    <mergeCell ref="B43:C43"/>
    <mergeCell ref="AQ43:AR43"/>
    <mergeCell ref="A45:C45"/>
    <mergeCell ref="AQ45:AS45"/>
    <mergeCell ref="B46:C46"/>
    <mergeCell ref="AQ46:AR46"/>
    <mergeCell ref="B47:C47"/>
    <mergeCell ref="AQ47:AR47"/>
    <mergeCell ref="B48:C48"/>
    <mergeCell ref="AQ48:AR48"/>
    <mergeCell ref="B49:C49"/>
    <mergeCell ref="AQ49:AR49"/>
    <mergeCell ref="B50:C50"/>
    <mergeCell ref="AQ50:AR50"/>
  </mergeCells>
  <printOptions/>
  <pageMargins left="0.2" right="0.2" top="0.55" bottom="0.22" header="0.5118110236220472" footer="0.5118110236220472"/>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Annatjieb</dc:creator>
  <cp:keywords/>
  <dc:description/>
  <cp:lastModifiedBy>madeliedj</cp:lastModifiedBy>
  <cp:lastPrinted>2003-11-25T11:53:49Z</cp:lastPrinted>
  <dcterms:created xsi:type="dcterms:W3CDTF">2001-08-17T09:01:22Z</dcterms:created>
  <dcterms:modified xsi:type="dcterms:W3CDTF">2003-11-25T13:02:50Z</dcterms:modified>
  <cp:category/>
  <cp:version/>
  <cp:contentType/>
  <cp:contentStatus/>
</cp:coreProperties>
</file>