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Groundnuts.Grondbone" sheetId="1" r:id="rId1"/>
  </sheets>
  <definedNames/>
  <calcPr fullCalcOnLoad="1"/>
</workbook>
</file>

<file path=xl/sharedStrings.xml><?xml version="1.0" encoding="utf-8"?>
<sst xmlns="http://schemas.openxmlformats.org/spreadsheetml/2006/main" count="229" uniqueCount="130">
  <si>
    <t>Progressive/Progressief</t>
  </si>
  <si>
    <t>Total</t>
  </si>
  <si>
    <t>Totaal</t>
  </si>
  <si>
    <t>Imports destined for RSA</t>
  </si>
  <si>
    <t>Invoere bestem vir RSA</t>
  </si>
  <si>
    <t>Withdrawn by producers</t>
  </si>
  <si>
    <t>Released to end-consumer(s)</t>
  </si>
  <si>
    <t>(e) Sundries</t>
  </si>
  <si>
    <t>Processors</t>
  </si>
  <si>
    <t>Opening Stock</t>
  </si>
  <si>
    <t>Beginvoorraad</t>
  </si>
  <si>
    <t>Ingevoer</t>
  </si>
  <si>
    <t>Harbours</t>
  </si>
  <si>
    <t>Grensposte</t>
  </si>
  <si>
    <t>Hawens</t>
  </si>
  <si>
    <t>Includes a portion of the production of developing sector - the balance will not necessarily be included here./Ingesluit 'n deel van die opkomende sektor - die balans sal nie noodwendig hier ingesluit word nie.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</si>
  <si>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</si>
  <si>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</si>
  <si>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</si>
  <si>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</si>
  <si>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</si>
  <si>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</si>
  <si>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</si>
  <si>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Processed for the local market:</t>
  </si>
  <si>
    <t>Verwerk vir die binnelandse mark:</t>
  </si>
  <si>
    <t xml:space="preserve">Imported </t>
  </si>
  <si>
    <t>Exported</t>
  </si>
  <si>
    <t>Uitgevoer</t>
  </si>
  <si>
    <t>Stock surplus(-)/deficit(+)</t>
  </si>
  <si>
    <t>Voorraad surplus(-)/tekort(+)</t>
  </si>
  <si>
    <t>Seed for planting purposes</t>
  </si>
  <si>
    <t>Surplus(-)/Deficit(+)</t>
  </si>
  <si>
    <t>Choice</t>
  </si>
  <si>
    <t>Sundries</t>
  </si>
  <si>
    <t>Crush</t>
  </si>
  <si>
    <t>Keur</t>
  </si>
  <si>
    <t>Diverse</t>
  </si>
  <si>
    <t>Pers</t>
  </si>
  <si>
    <t>Direct edible market</t>
  </si>
  <si>
    <t>Peanut butter market</t>
  </si>
  <si>
    <t>Pods</t>
  </si>
  <si>
    <t>Whole groundnuts</t>
  </si>
  <si>
    <t>(i)</t>
  </si>
  <si>
    <t>(d) RSA Exports (3)</t>
  </si>
  <si>
    <t>Eindvoorraad</t>
  </si>
  <si>
    <t>Closing Stock</t>
  </si>
  <si>
    <t>Deliveries directly from farms (i)</t>
  </si>
  <si>
    <t>Lewerings direk vanaf plase (i)</t>
  </si>
  <si>
    <t>Net dispatches(+)/receipts(-)</t>
  </si>
  <si>
    <t>(g) Stock stored at: (4)</t>
  </si>
  <si>
    <t>(ii)</t>
  </si>
  <si>
    <t>Unallocated stock form part of the unutilised stock./Ongeallokeerde voorraad vorm deel van die onaangewende voorraad.</t>
  </si>
  <si>
    <t>(h) Unallocated stock (ii)</t>
  </si>
  <si>
    <t>GROUNDNUTS / GRONDBONE</t>
  </si>
  <si>
    <t xml:space="preserve">Onttrek deur produsente </t>
  </si>
  <si>
    <t xml:space="preserve">Vrygestel aan eindverbruiker(s) </t>
  </si>
  <si>
    <t xml:space="preserve">Saad vir plantdoeleindes </t>
  </si>
  <si>
    <t xml:space="preserve">(e) Diverse </t>
  </si>
  <si>
    <t xml:space="preserve">Netto versendings(+)/ontvangstes(-) </t>
  </si>
  <si>
    <t xml:space="preserve">Surplus(-)/Tekort(+) </t>
  </si>
  <si>
    <t xml:space="preserve">Verwerkers </t>
  </si>
  <si>
    <t>Producer deliveries directly from farms./Produsentelewerings direk vanaf plase.</t>
  </si>
  <si>
    <t xml:space="preserve">Monthly announcement of information / Maandelikse bekendmaking van inligting (1) </t>
  </si>
  <si>
    <t>included in the above information</t>
  </si>
  <si>
    <t>(i) Invoere bestem vir uitvoere nie</t>
  </si>
  <si>
    <t>ingesluit in inligting hierbo nie</t>
  </si>
  <si>
    <t>Imports destined for exports not</t>
  </si>
  <si>
    <t xml:space="preserve">(i) </t>
  </si>
  <si>
    <t xml:space="preserve">Direkte eetmark </t>
  </si>
  <si>
    <t xml:space="preserve">Grondboonbottermark </t>
  </si>
  <si>
    <t xml:space="preserve">Peule </t>
  </si>
  <si>
    <t xml:space="preserve">Opbergers en handelaars </t>
  </si>
  <si>
    <t>Storers and traders</t>
  </si>
  <si>
    <t>Oil and oilcake (iii)</t>
  </si>
  <si>
    <t>Olie en oliekoek (iii)</t>
  </si>
  <si>
    <t>(iii)</t>
  </si>
  <si>
    <t>(On request of the industry./Op versoek van die bedryf.)</t>
  </si>
  <si>
    <t>(g) Voorraad geberg by: (4)</t>
  </si>
  <si>
    <t>(f) Onaangewende voorraad (a+b-c-d-e)</t>
  </si>
  <si>
    <t>(d)  RSA Uitvoere (3)</t>
  </si>
  <si>
    <t>(c) Aanwending</t>
  </si>
  <si>
    <t>(b) Verkryging</t>
  </si>
  <si>
    <t>(a) Beginvoorraad</t>
  </si>
  <si>
    <t xml:space="preserve">Heelgrondbone </t>
  </si>
  <si>
    <t>Mar/Mrt 2007</t>
  </si>
  <si>
    <t xml:space="preserve"> Apr 2007</t>
  </si>
  <si>
    <t>May/Mei 2007</t>
  </si>
  <si>
    <t xml:space="preserve"> Jun 2007</t>
  </si>
  <si>
    <t xml:space="preserve"> Jul 2007</t>
  </si>
  <si>
    <t xml:space="preserve"> Aug 2007</t>
  </si>
  <si>
    <t xml:space="preserve"> Sep 2007</t>
  </si>
  <si>
    <t>Oct/Okt 2007</t>
  </si>
  <si>
    <t xml:space="preserve"> Nov 2007</t>
  </si>
  <si>
    <t>Dec/Des 2007</t>
  </si>
  <si>
    <t xml:space="preserve"> Jan 2008</t>
  </si>
  <si>
    <t xml:space="preserve"> Feb 2008</t>
  </si>
  <si>
    <t>Mar/Mrt 2007 - Feb 2008</t>
  </si>
  <si>
    <t>1 Mar/Mrt 2007</t>
  </si>
  <si>
    <t>1 Apr 2007</t>
  </si>
  <si>
    <t>1 May/Mei 2007</t>
  </si>
  <si>
    <t>1 Jun 2007</t>
  </si>
  <si>
    <t>1 Jul 2007</t>
  </si>
  <si>
    <t>1 Aug 2007</t>
  </si>
  <si>
    <t>1 Sep 2007</t>
  </si>
  <si>
    <t>1 Oct/Okt 2007</t>
  </si>
  <si>
    <t>1 Nov 2007</t>
  </si>
  <si>
    <t>1 Dec/Des 2007</t>
  </si>
  <si>
    <t>1 Jan 2008</t>
  </si>
  <si>
    <t>1 Feb 2008</t>
  </si>
  <si>
    <t>31 Mar/Mrt 2007</t>
  </si>
  <si>
    <t>30 Apr 2007</t>
  </si>
  <si>
    <t>31 May/Mei 2007</t>
  </si>
  <si>
    <t>30 Jun 2007</t>
  </si>
  <si>
    <t>31 Jul 2007</t>
  </si>
  <si>
    <t>31 Aug 2007</t>
  </si>
  <si>
    <t>30 Sep 2007</t>
  </si>
  <si>
    <t>31 Oct/Okt 2007</t>
  </si>
  <si>
    <t>30 Nov 2007</t>
  </si>
  <si>
    <t>31 Dec/Des 2007</t>
  </si>
  <si>
    <t>31 Jan 2008</t>
  </si>
  <si>
    <t>29 Feb 2008</t>
  </si>
  <si>
    <t>Prog. Mar/Mrt 2007 - Feb 2008</t>
  </si>
  <si>
    <t>Jan 2007</t>
  </si>
  <si>
    <t>Feb 2007</t>
  </si>
  <si>
    <t>Oil mainly for human consumption and bio-fuel. Oilcake mainly for animal feed./Olie hoofsaaklik vir menslike verbruik en biobrandstof. Oliekoek hoofsaaklik vir dierevoer.</t>
  </si>
  <si>
    <t>2008/04/23</t>
  </si>
  <si>
    <t>SMB-042008</t>
  </si>
  <si>
    <t>52 442</t>
  </si>
  <si>
    <t xml:space="preserve"> </t>
  </si>
  <si>
    <t xml:space="preserve">2007/08 Year FINAL (Mar - Feb) / 2007/08 Jaar (Mrt - Feb) FINAAL (2) 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</si>
</sst>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color indexed="6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Alignment="1">
      <alignment horizontal="left" indent="3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indent="3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wrapText="1" indent="3"/>
    </xf>
    <xf numFmtId="0" fontId="3" fillId="0" borderId="9" xfId="0" applyFont="1" applyFill="1" applyBorder="1" applyAlignment="1">
      <alignment horizontal="left" wrapText="1" indent="3"/>
    </xf>
    <xf numFmtId="175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left" wrapText="1" indent="3"/>
    </xf>
    <xf numFmtId="175" fontId="3" fillId="0" borderId="0" xfId="0" applyNumberFormat="1" applyFont="1" applyFill="1" applyBorder="1" applyAlignment="1">
      <alignment horizontal="left" wrapText="1" indent="3"/>
    </xf>
    <xf numFmtId="0" fontId="3" fillId="0" borderId="2" xfId="0" applyFont="1" applyFill="1" applyBorder="1" applyAlignment="1">
      <alignment horizontal="left" wrapText="1"/>
    </xf>
    <xf numFmtId="175" fontId="3" fillId="0" borderId="5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 indent="3"/>
    </xf>
    <xf numFmtId="175" fontId="3" fillId="0" borderId="7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wrapText="1" indent="3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wrapText="1"/>
    </xf>
    <xf numFmtId="175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left" wrapText="1"/>
    </xf>
    <xf numFmtId="175" fontId="3" fillId="0" borderId="8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 indent="3"/>
    </xf>
    <xf numFmtId="0" fontId="3" fillId="0" borderId="14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horizontal="left" wrapText="1" indent="3"/>
    </xf>
    <xf numFmtId="0" fontId="3" fillId="0" borderId="4" xfId="0" applyFont="1" applyFill="1" applyBorder="1" applyAlignment="1">
      <alignment horizontal="left" wrapText="1" indent="3"/>
    </xf>
    <xf numFmtId="0" fontId="3" fillId="0" borderId="3" xfId="0" applyFont="1" applyFill="1" applyBorder="1" applyAlignment="1">
      <alignment horizontal="left" wrapText="1" indent="3"/>
    </xf>
    <xf numFmtId="0" fontId="4" fillId="0" borderId="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indent="3"/>
    </xf>
    <xf numFmtId="0" fontId="3" fillId="0" borderId="14" xfId="0" applyFont="1" applyFill="1" applyBorder="1" applyAlignment="1">
      <alignment horizontal="left" indent="3"/>
    </xf>
    <xf numFmtId="0" fontId="4" fillId="0" borderId="1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indent="3"/>
    </xf>
    <xf numFmtId="0" fontId="4" fillId="0" borderId="12" xfId="0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wrapText="1"/>
    </xf>
    <xf numFmtId="175" fontId="3" fillId="0" borderId="15" xfId="0" applyNumberFormat="1" applyFont="1" applyFill="1" applyBorder="1" applyAlignment="1">
      <alignment wrapText="1"/>
    </xf>
    <xf numFmtId="175" fontId="3" fillId="0" borderId="14" xfId="0" applyNumberFormat="1" applyFont="1" applyFill="1" applyBorder="1" applyAlignment="1">
      <alignment wrapText="1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7" fontId="3" fillId="0" borderId="0" xfId="0" applyNumberFormat="1" applyFont="1" applyFill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" fontId="3" fillId="0" borderId="0" xfId="0" applyNumberFormat="1" applyFont="1" applyFill="1" applyAlignment="1" quotePrefix="1">
      <alignment horizontal="left" vertical="center"/>
    </xf>
    <xf numFmtId="0" fontId="3" fillId="0" borderId="0" xfId="0" applyFont="1" applyFill="1" applyAlignment="1">
      <alignment horizontal="left" vertical="center" indent="3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quotePrefix="1">
      <alignment horizontal="left" vertical="center"/>
    </xf>
    <xf numFmtId="17" fontId="3" fillId="0" borderId="0" xfId="0" applyNumberFormat="1" applyFont="1" applyFill="1" applyAlignment="1">
      <alignment horizontal="left" vertical="center"/>
    </xf>
    <xf numFmtId="17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21" applyFont="1" applyFill="1" applyBorder="1" applyAlignment="1" quotePrefix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7" fontId="7" fillId="0" borderId="0" xfId="21" applyNumberFormat="1" applyFont="1" applyFill="1" applyBorder="1" applyAlignment="1" quotePrefix="1">
      <alignment horizontal="right" vertical="center"/>
      <protection/>
    </xf>
    <xf numFmtId="175" fontId="8" fillId="0" borderId="0" xfId="21" applyNumberFormat="1" applyFont="1" applyFill="1" applyBorder="1" applyAlignment="1" quotePrefix="1">
      <alignment horizontal="center" vertical="center"/>
      <protection/>
    </xf>
    <xf numFmtId="175" fontId="9" fillId="0" borderId="0" xfId="21" applyNumberFormat="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175" fontId="9" fillId="0" borderId="0" xfId="21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quotePrefix="1">
      <alignment horizontal="left" vertical="center"/>
    </xf>
    <xf numFmtId="0" fontId="3" fillId="0" borderId="7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 quotePrefix="1">
      <alignment horizontal="center" wrapText="1"/>
    </xf>
    <xf numFmtId="0" fontId="6" fillId="0" borderId="17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wrapText="1"/>
    </xf>
    <xf numFmtId="0" fontId="4" fillId="0" borderId="14" xfId="0" applyFont="1" applyFill="1" applyBorder="1" applyAlignment="1" quotePrefix="1">
      <alignment horizontal="center" wrapText="1"/>
    </xf>
    <xf numFmtId="0" fontId="4" fillId="0" borderId="1" xfId="0" applyFont="1" applyFill="1" applyBorder="1" applyAlignment="1" quotePrefix="1">
      <alignment horizontal="center" wrapText="1"/>
    </xf>
    <xf numFmtId="0" fontId="4" fillId="0" borderId="6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0" fontId="4" fillId="0" borderId="11" xfId="0" applyFont="1" applyFill="1" applyBorder="1" applyAlignment="1" quotePrefix="1">
      <alignment horizontal="center" wrapText="1"/>
    </xf>
    <xf numFmtId="0" fontId="4" fillId="0" borderId="4" xfId="0" applyFont="1" applyFill="1" applyBorder="1" applyAlignment="1" quotePrefix="1">
      <alignment horizontal="center" wrapText="1"/>
    </xf>
    <xf numFmtId="0" fontId="4" fillId="0" borderId="8" xfId="0" applyFont="1" applyFill="1" applyBorder="1" applyAlignment="1" quotePrefix="1">
      <alignment horizontal="center" wrapText="1"/>
    </xf>
    <xf numFmtId="0" fontId="4" fillId="0" borderId="3" xfId="0" applyFont="1" applyFill="1" applyBorder="1" applyAlignment="1" quotePrefix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4" fontId="5" fillId="0" borderId="19" xfId="21" applyNumberFormat="1" applyFont="1" applyFill="1" applyBorder="1" applyAlignment="1">
      <alignment horizontal="center" vertical="center"/>
      <protection/>
    </xf>
    <xf numFmtId="14" fontId="5" fillId="0" borderId="13" xfId="21" applyNumberFormat="1" applyFont="1" applyFill="1" applyBorder="1" applyAlignment="1" quotePrefix="1">
      <alignment horizontal="center" vertical="center"/>
      <protection/>
    </xf>
    <xf numFmtId="14" fontId="5" fillId="0" borderId="20" xfId="21" applyNumberFormat="1" applyFont="1" applyFill="1" applyBorder="1" applyAlignment="1" quotePrefix="1">
      <alignment horizontal="center" vertical="center"/>
      <protection/>
    </xf>
    <xf numFmtId="14" fontId="5" fillId="0" borderId="21" xfId="21" applyNumberFormat="1" applyFont="1" applyFill="1" applyBorder="1" applyAlignment="1" quotePrefix="1">
      <alignment horizontal="center" vertical="center"/>
      <protection/>
    </xf>
    <xf numFmtId="14" fontId="5" fillId="0" borderId="0" xfId="21" applyNumberFormat="1" applyFont="1" applyFill="1" applyBorder="1" applyAlignment="1" quotePrefix="1">
      <alignment horizontal="center" vertical="center"/>
      <protection/>
    </xf>
    <xf numFmtId="14" fontId="5" fillId="0" borderId="22" xfId="21" applyNumberFormat="1" applyFont="1" applyFill="1" applyBorder="1" applyAlignment="1" quotePrefix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22" xfId="21" applyFont="1" applyFill="1" applyBorder="1" applyAlignment="1">
      <alignment horizontal="center" vertical="center"/>
      <protection/>
    </xf>
    <xf numFmtId="0" fontId="6" fillId="0" borderId="21" xfId="21" applyFont="1" applyFill="1" applyBorder="1" applyAlignment="1">
      <alignment horizontal="center" vertical="center"/>
      <protection/>
    </xf>
    <xf numFmtId="0" fontId="6" fillId="0" borderId="23" xfId="2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 quotePrefix="1">
      <alignment horizontal="center" wrapText="1"/>
    </xf>
    <xf numFmtId="0" fontId="3" fillId="0" borderId="15" xfId="0" applyFont="1" applyFill="1" applyBorder="1" applyAlignment="1" quotePrefix="1">
      <alignment horizontal="center" wrapText="1"/>
    </xf>
    <xf numFmtId="15" fontId="3" fillId="0" borderId="16" xfId="0" applyNumberFormat="1" applyFont="1" applyFill="1" applyBorder="1" applyAlignment="1" quotePrefix="1">
      <alignment horizontal="center" wrapText="1"/>
    </xf>
    <xf numFmtId="15" fontId="3" fillId="0" borderId="9" xfId="0" applyNumberFormat="1" applyFont="1" applyFill="1" applyBorder="1" applyAlignment="1" quotePrefix="1">
      <alignment horizontal="center" wrapText="1"/>
    </xf>
    <xf numFmtId="15" fontId="3" fillId="0" borderId="15" xfId="0" applyNumberFormat="1" applyFont="1" applyFill="1" applyBorder="1" applyAlignment="1" quotePrefix="1">
      <alignment horizontal="center" wrapText="1"/>
    </xf>
    <xf numFmtId="0" fontId="4" fillId="0" borderId="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15" fontId="3" fillId="0" borderId="10" xfId="0" applyNumberFormat="1" applyFont="1" applyFill="1" applyBorder="1" applyAlignment="1" quotePrefix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quotePrefix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0</xdr:rowOff>
    </xdr:from>
    <xdr:to>
      <xdr:col>2</xdr:col>
      <xdr:colOff>1609725</xdr:colOff>
      <xdr:row>5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290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0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8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30.7109375" style="1" customWidth="1"/>
    <col min="4" max="55" width="7.7109375" style="1" customWidth="1"/>
    <col min="56" max="56" width="30.7109375" style="1" customWidth="1"/>
    <col min="57" max="57" width="1.7109375" style="1" customWidth="1"/>
    <col min="58" max="58" width="2.7109375" style="1" customWidth="1"/>
    <col min="59" max="16384" width="9.140625" style="1" customWidth="1"/>
  </cols>
  <sheetData>
    <row r="1" spans="1:58" s="89" customFormat="1" ht="13.5" customHeight="1">
      <c r="A1" s="102"/>
      <c r="B1" s="103"/>
      <c r="C1" s="104"/>
      <c r="D1" s="111" t="s">
        <v>53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8" t="s">
        <v>126</v>
      </c>
      <c r="BE1" s="119"/>
      <c r="BF1" s="120"/>
    </row>
    <row r="2" spans="1:58" s="89" customFormat="1" ht="13.5" customHeight="1">
      <c r="A2" s="105"/>
      <c r="B2" s="106"/>
      <c r="C2" s="107"/>
      <c r="D2" s="99" t="s">
        <v>62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121"/>
      <c r="BE2" s="122"/>
      <c r="BF2" s="123"/>
    </row>
    <row r="3" spans="1:58" s="89" customFormat="1" ht="13.5" customHeight="1">
      <c r="A3" s="105"/>
      <c r="B3" s="106"/>
      <c r="C3" s="107"/>
      <c r="D3" s="100" t="s">
        <v>129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21"/>
      <c r="BE3" s="122"/>
      <c r="BF3" s="123"/>
    </row>
    <row r="4" spans="1:58" s="89" customFormat="1" ht="13.5" customHeight="1">
      <c r="A4" s="105"/>
      <c r="B4" s="106"/>
      <c r="C4" s="107"/>
      <c r="D4" s="101" t="s">
        <v>20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21"/>
      <c r="BE4" s="122"/>
      <c r="BF4" s="123"/>
    </row>
    <row r="5" spans="1:58" ht="13.5" customHeight="1">
      <c r="A5" s="105"/>
      <c r="B5" s="106"/>
      <c r="C5" s="107"/>
      <c r="D5" s="113" t="s">
        <v>84</v>
      </c>
      <c r="E5" s="113"/>
      <c r="F5" s="113"/>
      <c r="G5" s="114"/>
      <c r="H5" s="112" t="s">
        <v>85</v>
      </c>
      <c r="I5" s="113"/>
      <c r="J5" s="113"/>
      <c r="K5" s="114"/>
      <c r="L5" s="112" t="s">
        <v>86</v>
      </c>
      <c r="M5" s="113"/>
      <c r="N5" s="113"/>
      <c r="O5" s="114"/>
      <c r="P5" s="112" t="s">
        <v>87</v>
      </c>
      <c r="Q5" s="113"/>
      <c r="R5" s="113"/>
      <c r="S5" s="114"/>
      <c r="T5" s="112" t="s">
        <v>88</v>
      </c>
      <c r="U5" s="113"/>
      <c r="V5" s="113"/>
      <c r="W5" s="114"/>
      <c r="X5" s="112" t="s">
        <v>89</v>
      </c>
      <c r="Y5" s="113"/>
      <c r="Z5" s="113"/>
      <c r="AA5" s="114"/>
      <c r="AB5" s="112" t="s">
        <v>90</v>
      </c>
      <c r="AC5" s="113"/>
      <c r="AD5" s="113"/>
      <c r="AE5" s="114"/>
      <c r="AF5" s="112" t="s">
        <v>91</v>
      </c>
      <c r="AG5" s="113"/>
      <c r="AH5" s="113"/>
      <c r="AI5" s="114"/>
      <c r="AJ5" s="112" t="s">
        <v>92</v>
      </c>
      <c r="AK5" s="113"/>
      <c r="AL5" s="113"/>
      <c r="AM5" s="114"/>
      <c r="AN5" s="112" t="s">
        <v>93</v>
      </c>
      <c r="AO5" s="113"/>
      <c r="AP5" s="113"/>
      <c r="AQ5" s="114"/>
      <c r="AR5" s="112" t="s">
        <v>94</v>
      </c>
      <c r="AS5" s="113"/>
      <c r="AT5" s="113"/>
      <c r="AU5" s="114"/>
      <c r="AV5" s="112" t="s">
        <v>95</v>
      </c>
      <c r="AW5" s="113"/>
      <c r="AX5" s="113"/>
      <c r="AY5" s="114"/>
      <c r="AZ5" s="112" t="s">
        <v>0</v>
      </c>
      <c r="BA5" s="113"/>
      <c r="BB5" s="113"/>
      <c r="BC5" s="113"/>
      <c r="BD5" s="121" t="s">
        <v>125</v>
      </c>
      <c r="BE5" s="124"/>
      <c r="BF5" s="125"/>
    </row>
    <row r="6" spans="1:58" ht="13.5" customHeight="1">
      <c r="A6" s="105"/>
      <c r="B6" s="106"/>
      <c r="C6" s="107"/>
      <c r="D6" s="116"/>
      <c r="E6" s="116"/>
      <c r="F6" s="116"/>
      <c r="G6" s="117"/>
      <c r="H6" s="115"/>
      <c r="I6" s="116"/>
      <c r="J6" s="116"/>
      <c r="K6" s="117"/>
      <c r="L6" s="115"/>
      <c r="M6" s="116"/>
      <c r="N6" s="116"/>
      <c r="O6" s="117"/>
      <c r="P6" s="115"/>
      <c r="Q6" s="116"/>
      <c r="R6" s="116"/>
      <c r="S6" s="117"/>
      <c r="T6" s="115"/>
      <c r="U6" s="116"/>
      <c r="V6" s="116"/>
      <c r="W6" s="117"/>
      <c r="X6" s="115"/>
      <c r="Y6" s="116"/>
      <c r="Z6" s="116"/>
      <c r="AA6" s="117"/>
      <c r="AB6" s="115"/>
      <c r="AC6" s="116"/>
      <c r="AD6" s="116"/>
      <c r="AE6" s="117"/>
      <c r="AF6" s="115"/>
      <c r="AG6" s="116"/>
      <c r="AH6" s="116"/>
      <c r="AI6" s="117"/>
      <c r="AJ6" s="115"/>
      <c r="AK6" s="116"/>
      <c r="AL6" s="116"/>
      <c r="AM6" s="117"/>
      <c r="AN6" s="115"/>
      <c r="AO6" s="116"/>
      <c r="AP6" s="116"/>
      <c r="AQ6" s="117"/>
      <c r="AR6" s="115"/>
      <c r="AS6" s="116"/>
      <c r="AT6" s="116"/>
      <c r="AU6" s="117"/>
      <c r="AV6" s="115"/>
      <c r="AW6" s="116"/>
      <c r="AX6" s="116"/>
      <c r="AY6" s="117"/>
      <c r="AZ6" s="115" t="s">
        <v>96</v>
      </c>
      <c r="BA6" s="116"/>
      <c r="BB6" s="116"/>
      <c r="BC6" s="116"/>
      <c r="BD6" s="126"/>
      <c r="BE6" s="124"/>
      <c r="BF6" s="125"/>
    </row>
    <row r="7" spans="1:58" ht="13.5" customHeight="1">
      <c r="A7" s="105"/>
      <c r="B7" s="106"/>
      <c r="C7" s="107"/>
      <c r="D7" s="6" t="s">
        <v>32</v>
      </c>
      <c r="E7" s="10" t="s">
        <v>33</v>
      </c>
      <c r="F7" s="10" t="s">
        <v>34</v>
      </c>
      <c r="G7" s="10" t="s">
        <v>1</v>
      </c>
      <c r="H7" s="10" t="s">
        <v>32</v>
      </c>
      <c r="I7" s="10" t="s">
        <v>33</v>
      </c>
      <c r="J7" s="10" t="s">
        <v>34</v>
      </c>
      <c r="K7" s="10" t="s">
        <v>1</v>
      </c>
      <c r="L7" s="10" t="s">
        <v>32</v>
      </c>
      <c r="M7" s="10" t="s">
        <v>33</v>
      </c>
      <c r="N7" s="10" t="s">
        <v>34</v>
      </c>
      <c r="O7" s="10" t="s">
        <v>1</v>
      </c>
      <c r="P7" s="10" t="s">
        <v>32</v>
      </c>
      <c r="Q7" s="10" t="s">
        <v>33</v>
      </c>
      <c r="R7" s="10" t="s">
        <v>34</v>
      </c>
      <c r="S7" s="10" t="s">
        <v>1</v>
      </c>
      <c r="T7" s="10" t="s">
        <v>32</v>
      </c>
      <c r="U7" s="10" t="s">
        <v>33</v>
      </c>
      <c r="V7" s="10" t="s">
        <v>34</v>
      </c>
      <c r="W7" s="10" t="s">
        <v>1</v>
      </c>
      <c r="X7" s="10" t="s">
        <v>32</v>
      </c>
      <c r="Y7" s="10" t="s">
        <v>33</v>
      </c>
      <c r="Z7" s="10" t="s">
        <v>34</v>
      </c>
      <c r="AA7" s="10" t="s">
        <v>1</v>
      </c>
      <c r="AB7" s="10" t="s">
        <v>32</v>
      </c>
      <c r="AC7" s="10" t="s">
        <v>33</v>
      </c>
      <c r="AD7" s="10" t="s">
        <v>34</v>
      </c>
      <c r="AE7" s="10" t="s">
        <v>1</v>
      </c>
      <c r="AF7" s="10" t="s">
        <v>32</v>
      </c>
      <c r="AG7" s="10" t="s">
        <v>33</v>
      </c>
      <c r="AH7" s="10" t="s">
        <v>34</v>
      </c>
      <c r="AI7" s="10" t="s">
        <v>1</v>
      </c>
      <c r="AJ7" s="10" t="s">
        <v>32</v>
      </c>
      <c r="AK7" s="10" t="s">
        <v>33</v>
      </c>
      <c r="AL7" s="10" t="s">
        <v>34</v>
      </c>
      <c r="AM7" s="10" t="s">
        <v>1</v>
      </c>
      <c r="AN7" s="10" t="s">
        <v>32</v>
      </c>
      <c r="AO7" s="10" t="s">
        <v>33</v>
      </c>
      <c r="AP7" s="10" t="s">
        <v>34</v>
      </c>
      <c r="AQ7" s="10" t="s">
        <v>1</v>
      </c>
      <c r="AR7" s="10" t="s">
        <v>32</v>
      </c>
      <c r="AS7" s="10" t="s">
        <v>33</v>
      </c>
      <c r="AT7" s="10" t="s">
        <v>34</v>
      </c>
      <c r="AU7" s="10" t="s">
        <v>1</v>
      </c>
      <c r="AV7" s="10" t="s">
        <v>32</v>
      </c>
      <c r="AW7" s="10" t="s">
        <v>33</v>
      </c>
      <c r="AX7" s="10" t="s">
        <v>34</v>
      </c>
      <c r="AY7" s="10" t="s">
        <v>1</v>
      </c>
      <c r="AZ7" s="10" t="s">
        <v>32</v>
      </c>
      <c r="BA7" s="10" t="s">
        <v>33</v>
      </c>
      <c r="BB7" s="10" t="s">
        <v>34</v>
      </c>
      <c r="BC7" s="7" t="s">
        <v>1</v>
      </c>
      <c r="BD7" s="126"/>
      <c r="BE7" s="124"/>
      <c r="BF7" s="125"/>
    </row>
    <row r="8" spans="1:58" ht="13.5" customHeight="1">
      <c r="A8" s="108"/>
      <c r="B8" s="109"/>
      <c r="C8" s="110"/>
      <c r="D8" s="8" t="s">
        <v>35</v>
      </c>
      <c r="E8" s="12" t="s">
        <v>36</v>
      </c>
      <c r="F8" s="12" t="s">
        <v>37</v>
      </c>
      <c r="G8" s="12" t="s">
        <v>2</v>
      </c>
      <c r="H8" s="12" t="s">
        <v>35</v>
      </c>
      <c r="I8" s="12" t="s">
        <v>36</v>
      </c>
      <c r="J8" s="12" t="s">
        <v>37</v>
      </c>
      <c r="K8" s="12" t="s">
        <v>2</v>
      </c>
      <c r="L8" s="12" t="s">
        <v>35</v>
      </c>
      <c r="M8" s="12" t="s">
        <v>36</v>
      </c>
      <c r="N8" s="12" t="s">
        <v>37</v>
      </c>
      <c r="O8" s="12" t="s">
        <v>2</v>
      </c>
      <c r="P8" s="12" t="s">
        <v>35</v>
      </c>
      <c r="Q8" s="12" t="s">
        <v>36</v>
      </c>
      <c r="R8" s="12" t="s">
        <v>37</v>
      </c>
      <c r="S8" s="12" t="s">
        <v>2</v>
      </c>
      <c r="T8" s="12" t="s">
        <v>35</v>
      </c>
      <c r="U8" s="12" t="s">
        <v>36</v>
      </c>
      <c r="V8" s="12" t="s">
        <v>37</v>
      </c>
      <c r="W8" s="12" t="s">
        <v>2</v>
      </c>
      <c r="X8" s="12" t="s">
        <v>35</v>
      </c>
      <c r="Y8" s="12" t="s">
        <v>36</v>
      </c>
      <c r="Z8" s="12" t="s">
        <v>37</v>
      </c>
      <c r="AA8" s="12" t="s">
        <v>2</v>
      </c>
      <c r="AB8" s="12" t="s">
        <v>35</v>
      </c>
      <c r="AC8" s="12" t="s">
        <v>36</v>
      </c>
      <c r="AD8" s="12" t="s">
        <v>37</v>
      </c>
      <c r="AE8" s="12" t="s">
        <v>2</v>
      </c>
      <c r="AF8" s="12" t="s">
        <v>35</v>
      </c>
      <c r="AG8" s="12" t="s">
        <v>36</v>
      </c>
      <c r="AH8" s="12" t="s">
        <v>37</v>
      </c>
      <c r="AI8" s="12" t="s">
        <v>2</v>
      </c>
      <c r="AJ8" s="12" t="s">
        <v>35</v>
      </c>
      <c r="AK8" s="12" t="s">
        <v>36</v>
      </c>
      <c r="AL8" s="12" t="s">
        <v>37</v>
      </c>
      <c r="AM8" s="12" t="s">
        <v>2</v>
      </c>
      <c r="AN8" s="12" t="s">
        <v>35</v>
      </c>
      <c r="AO8" s="12" t="s">
        <v>36</v>
      </c>
      <c r="AP8" s="12" t="s">
        <v>37</v>
      </c>
      <c r="AQ8" s="12" t="s">
        <v>2</v>
      </c>
      <c r="AR8" s="12" t="s">
        <v>35</v>
      </c>
      <c r="AS8" s="12" t="s">
        <v>36</v>
      </c>
      <c r="AT8" s="12" t="s">
        <v>37</v>
      </c>
      <c r="AU8" s="12" t="s">
        <v>2</v>
      </c>
      <c r="AV8" s="12" t="s">
        <v>35</v>
      </c>
      <c r="AW8" s="12" t="s">
        <v>36</v>
      </c>
      <c r="AX8" s="12" t="s">
        <v>37</v>
      </c>
      <c r="AY8" s="12" t="s">
        <v>2</v>
      </c>
      <c r="AZ8" s="12" t="s">
        <v>35</v>
      </c>
      <c r="BA8" s="12" t="s">
        <v>36</v>
      </c>
      <c r="BB8" s="12" t="s">
        <v>37</v>
      </c>
      <c r="BC8" s="9" t="s">
        <v>2</v>
      </c>
      <c r="BD8" s="127"/>
      <c r="BE8" s="95"/>
      <c r="BF8" s="96"/>
    </row>
    <row r="9" spans="1:58" ht="3.75" customHeight="1">
      <c r="A9" s="13"/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3"/>
      <c r="BE9" s="13"/>
      <c r="BF9" s="13"/>
    </row>
    <row r="10" spans="1:58" ht="13.5" customHeight="1">
      <c r="A10" s="97"/>
      <c r="B10" s="98"/>
      <c r="C10" s="90"/>
      <c r="D10" s="91" t="s">
        <v>97</v>
      </c>
      <c r="E10" s="92"/>
      <c r="F10" s="92"/>
      <c r="G10" s="93"/>
      <c r="H10" s="94" t="s">
        <v>98</v>
      </c>
      <c r="I10" s="128"/>
      <c r="J10" s="128"/>
      <c r="K10" s="129"/>
      <c r="L10" s="91" t="s">
        <v>99</v>
      </c>
      <c r="M10" s="92"/>
      <c r="N10" s="92"/>
      <c r="O10" s="93"/>
      <c r="P10" s="94" t="s">
        <v>100</v>
      </c>
      <c r="Q10" s="128"/>
      <c r="R10" s="128"/>
      <c r="S10" s="129"/>
      <c r="T10" s="94" t="s">
        <v>101</v>
      </c>
      <c r="U10" s="128"/>
      <c r="V10" s="128"/>
      <c r="W10" s="129"/>
      <c r="X10" s="94" t="s">
        <v>102</v>
      </c>
      <c r="Y10" s="128"/>
      <c r="Z10" s="128"/>
      <c r="AA10" s="129"/>
      <c r="AB10" s="94" t="s">
        <v>103</v>
      </c>
      <c r="AC10" s="128"/>
      <c r="AD10" s="128"/>
      <c r="AE10" s="129"/>
      <c r="AF10" s="91" t="s">
        <v>104</v>
      </c>
      <c r="AG10" s="92"/>
      <c r="AH10" s="92"/>
      <c r="AI10" s="93"/>
      <c r="AJ10" s="94" t="s">
        <v>105</v>
      </c>
      <c r="AK10" s="128"/>
      <c r="AL10" s="128"/>
      <c r="AM10" s="129"/>
      <c r="AN10" s="91" t="s">
        <v>106</v>
      </c>
      <c r="AO10" s="92"/>
      <c r="AP10" s="92"/>
      <c r="AQ10" s="93"/>
      <c r="AR10" s="94" t="s">
        <v>107</v>
      </c>
      <c r="AS10" s="128"/>
      <c r="AT10" s="128"/>
      <c r="AU10" s="129"/>
      <c r="AV10" s="130" t="s">
        <v>108</v>
      </c>
      <c r="AW10" s="131"/>
      <c r="AX10" s="131"/>
      <c r="AY10" s="132"/>
      <c r="AZ10" s="91" t="s">
        <v>97</v>
      </c>
      <c r="BA10" s="92"/>
      <c r="BB10" s="92"/>
      <c r="BC10" s="93"/>
      <c r="BD10" s="97"/>
      <c r="BE10" s="98"/>
      <c r="BF10" s="90"/>
    </row>
    <row r="11" spans="1:58" ht="13.5" customHeight="1">
      <c r="A11" s="133" t="s">
        <v>17</v>
      </c>
      <c r="B11" s="134"/>
      <c r="C11" s="135"/>
      <c r="D11" s="15">
        <v>6</v>
      </c>
      <c r="E11" s="15">
        <v>6.6</v>
      </c>
      <c r="F11" s="15">
        <v>3</v>
      </c>
      <c r="G11" s="15">
        <f>D11+E11+F11</f>
        <v>15.6</v>
      </c>
      <c r="H11" s="15">
        <f>D37</f>
        <v>4.7</v>
      </c>
      <c r="I11" s="15">
        <f>E37</f>
        <v>6.4</v>
      </c>
      <c r="J11" s="15">
        <f>F37</f>
        <v>2.1999999999999997</v>
      </c>
      <c r="K11" s="15">
        <f>H11+I11+J11</f>
        <v>13.3</v>
      </c>
      <c r="L11" s="15">
        <f>H37</f>
        <v>8.200000000000001</v>
      </c>
      <c r="M11" s="15">
        <f>I37</f>
        <v>7.2</v>
      </c>
      <c r="N11" s="15">
        <f>J37</f>
        <v>2.999999999999999</v>
      </c>
      <c r="O11" s="15">
        <f>L11+M11+N11</f>
        <v>18.400000000000002</v>
      </c>
      <c r="P11" s="15">
        <f>L37</f>
        <v>20.8</v>
      </c>
      <c r="Q11" s="15">
        <f>M37</f>
        <v>12.700000000000001</v>
      </c>
      <c r="R11" s="15">
        <f>N37</f>
        <v>7.299999999999999</v>
      </c>
      <c r="S11" s="15">
        <f>P11+Q11+R11</f>
        <v>40.8</v>
      </c>
      <c r="T11" s="15">
        <f>P37</f>
        <v>24.3</v>
      </c>
      <c r="U11" s="15">
        <f>Q37</f>
        <v>12.8</v>
      </c>
      <c r="V11" s="15">
        <f>R37</f>
        <v>8.5</v>
      </c>
      <c r="W11" s="15">
        <f>T11+U11+V11</f>
        <v>45.6</v>
      </c>
      <c r="X11" s="15">
        <f>T37</f>
        <v>23.1</v>
      </c>
      <c r="Y11" s="15">
        <f>U37</f>
        <v>11.8</v>
      </c>
      <c r="Z11" s="15">
        <f>V37</f>
        <v>8.5</v>
      </c>
      <c r="AA11" s="15">
        <f>X11+Y11+Z11</f>
        <v>43.400000000000006</v>
      </c>
      <c r="AB11" s="15">
        <f>X37</f>
        <v>22.400000000000002</v>
      </c>
      <c r="AC11" s="15">
        <f>Y37</f>
        <v>13.800000000000002</v>
      </c>
      <c r="AD11" s="15">
        <f>Z37</f>
        <v>7.700000000000002</v>
      </c>
      <c r="AE11" s="15">
        <f>AB11+AC11+AD11</f>
        <v>43.900000000000006</v>
      </c>
      <c r="AF11" s="15">
        <f>AB37</f>
        <v>20.200000000000003</v>
      </c>
      <c r="AG11" s="15">
        <f>AC37</f>
        <v>13.300000000000004</v>
      </c>
      <c r="AH11" s="15">
        <f>AD37</f>
        <v>6.900000000000002</v>
      </c>
      <c r="AI11" s="15">
        <f>AF11+AG11+AH11</f>
        <v>40.400000000000006</v>
      </c>
      <c r="AJ11" s="15">
        <f>AF37</f>
        <v>16.700000000000003</v>
      </c>
      <c r="AK11" s="15">
        <f>AG37</f>
        <v>12.200000000000005</v>
      </c>
      <c r="AL11" s="15">
        <f>AH37</f>
        <v>6.200000000000001</v>
      </c>
      <c r="AM11" s="15">
        <f>AJ11+AK11+AL11</f>
        <v>35.10000000000001</v>
      </c>
      <c r="AN11" s="15">
        <f>AJ37</f>
        <v>13.500000000000002</v>
      </c>
      <c r="AO11" s="15">
        <f>AK37</f>
        <v>11.200000000000005</v>
      </c>
      <c r="AP11" s="15">
        <f>AL37</f>
        <v>5.200000000000001</v>
      </c>
      <c r="AQ11" s="15">
        <f>AN11+AO11+AP11</f>
        <v>29.900000000000006</v>
      </c>
      <c r="AR11" s="15">
        <f>AN37</f>
        <v>11.000000000000002</v>
      </c>
      <c r="AS11" s="15">
        <f>AO37</f>
        <v>10.300000000000006</v>
      </c>
      <c r="AT11" s="15">
        <f>AP37</f>
        <v>4.6000000000000005</v>
      </c>
      <c r="AU11" s="15">
        <f>AR11+AS11+AT11</f>
        <v>25.90000000000001</v>
      </c>
      <c r="AV11" s="15">
        <f>AR37</f>
        <v>9.600000000000003</v>
      </c>
      <c r="AW11" s="15">
        <f>AS37</f>
        <v>8.800000000000006</v>
      </c>
      <c r="AX11" s="15">
        <f>AT37</f>
        <v>4.1000000000000005</v>
      </c>
      <c r="AY11" s="15">
        <f>AV11+AW11+AX11</f>
        <v>22.50000000000001</v>
      </c>
      <c r="AZ11" s="15">
        <v>6</v>
      </c>
      <c r="BA11" s="16">
        <v>6.6</v>
      </c>
      <c r="BB11" s="15">
        <v>3</v>
      </c>
      <c r="BC11" s="16">
        <f>AZ11+BA11+BB11</f>
        <v>15.6</v>
      </c>
      <c r="BD11" s="136" t="s">
        <v>82</v>
      </c>
      <c r="BE11" s="137"/>
      <c r="BF11" s="138"/>
    </row>
    <row r="12" spans="1:58" ht="13.5" customHeight="1">
      <c r="A12" s="1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0"/>
      <c r="R12" s="20"/>
      <c r="S12" s="3"/>
      <c r="T12" s="20"/>
      <c r="U12" s="20"/>
      <c r="V12" s="20"/>
      <c r="W12" s="3"/>
      <c r="X12" s="20"/>
      <c r="Y12" s="20"/>
      <c r="Z12" s="20"/>
      <c r="AA12" s="3"/>
      <c r="AB12" s="20"/>
      <c r="AC12" s="20"/>
      <c r="AD12" s="20"/>
      <c r="AE12" s="3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92" t="s">
        <v>121</v>
      </c>
      <c r="BA12" s="92"/>
      <c r="BB12" s="92"/>
      <c r="BC12" s="92"/>
      <c r="BD12" s="139"/>
      <c r="BE12" s="139"/>
      <c r="BF12" s="140"/>
    </row>
    <row r="13" spans="1:58" ht="13.5" customHeight="1">
      <c r="A13" s="133" t="s">
        <v>18</v>
      </c>
      <c r="B13" s="134"/>
      <c r="C13" s="135"/>
      <c r="D13" s="15">
        <f>D14+D15</f>
        <v>0.4</v>
      </c>
      <c r="E13" s="15">
        <f>E14+E15</f>
        <v>1.4</v>
      </c>
      <c r="F13" s="15">
        <f>F14+F15</f>
        <v>0.1</v>
      </c>
      <c r="G13" s="15">
        <f>D13+E13+F13</f>
        <v>1.9</v>
      </c>
      <c r="H13" s="15">
        <f>H14+H15</f>
        <v>4.7</v>
      </c>
      <c r="I13" s="15">
        <f>I14+I15</f>
        <v>2.5</v>
      </c>
      <c r="J13" s="15">
        <f>J14+J15</f>
        <v>1.7</v>
      </c>
      <c r="K13" s="15">
        <f>H13+I13+J13</f>
        <v>8.9</v>
      </c>
      <c r="L13" s="15">
        <f>L14+L15</f>
        <v>14.6</v>
      </c>
      <c r="M13" s="15">
        <f>M14+M15</f>
        <v>7.7</v>
      </c>
      <c r="N13" s="15">
        <f>N14+N15</f>
        <v>4.8</v>
      </c>
      <c r="O13" s="15">
        <f>L13+M13+N13</f>
        <v>27.1</v>
      </c>
      <c r="P13" s="15">
        <f>P14+P15</f>
        <v>6</v>
      </c>
      <c r="Q13" s="15">
        <f>Q14+Q15</f>
        <v>3.1</v>
      </c>
      <c r="R13" s="15">
        <f>R14+R15</f>
        <v>1.8</v>
      </c>
      <c r="S13" s="15">
        <f>P13+Q13+R13</f>
        <v>10.9</v>
      </c>
      <c r="T13" s="15">
        <f>T14+T15</f>
        <v>2.1</v>
      </c>
      <c r="U13" s="15">
        <f>U14+U15</f>
        <v>1.9</v>
      </c>
      <c r="V13" s="15">
        <f>V14+V15</f>
        <v>0.6</v>
      </c>
      <c r="W13" s="15">
        <f>T13+U13+V13</f>
        <v>4.6</v>
      </c>
      <c r="X13" s="15">
        <f>X14+X15</f>
        <v>1.6</v>
      </c>
      <c r="Y13" s="15">
        <f>Y14+Y15</f>
        <v>5.3</v>
      </c>
      <c r="Z13" s="15">
        <f>Z14+Z15</f>
        <v>0.30000000000000004</v>
      </c>
      <c r="AA13" s="15">
        <f>X13+Y13+Z13</f>
        <v>7.2</v>
      </c>
      <c r="AB13" s="15">
        <f>AB14+AB15</f>
        <v>0.6</v>
      </c>
      <c r="AC13" s="15">
        <f>AC14+AC15</f>
        <v>3.1999999999999997</v>
      </c>
      <c r="AD13" s="15">
        <f>AD14+AD15</f>
        <v>0</v>
      </c>
      <c r="AE13" s="15">
        <f>AB13+AC13+AD13</f>
        <v>3.8</v>
      </c>
      <c r="AF13" s="15">
        <f>AF14+AF15</f>
        <v>0.2</v>
      </c>
      <c r="AG13" s="15">
        <f>AG14+AG15</f>
        <v>3.1</v>
      </c>
      <c r="AH13" s="15">
        <f>AH14+AH15</f>
        <v>0.1</v>
      </c>
      <c r="AI13" s="15">
        <f>AF13+AG13+AH13</f>
        <v>3.4000000000000004</v>
      </c>
      <c r="AJ13" s="15">
        <f>AJ14+AJ15</f>
        <v>0.30000000000000004</v>
      </c>
      <c r="AK13" s="15">
        <f>AK14+AK15</f>
        <v>2.5</v>
      </c>
      <c r="AL13" s="15">
        <f>AL14+AL15</f>
        <v>0</v>
      </c>
      <c r="AM13" s="15">
        <f>AJ13+AK13+AL13</f>
        <v>2.8</v>
      </c>
      <c r="AN13" s="15">
        <f>AN14+AN15</f>
        <v>0.1</v>
      </c>
      <c r="AO13" s="15">
        <f>AO14+AO15</f>
        <v>1.7000000000000002</v>
      </c>
      <c r="AP13" s="15">
        <f>AP14+AP15</f>
        <v>0</v>
      </c>
      <c r="AQ13" s="15">
        <f>AN13+AO13+AP13</f>
        <v>1.8000000000000003</v>
      </c>
      <c r="AR13" s="15">
        <f>AR14+AR15</f>
        <v>0.4</v>
      </c>
      <c r="AS13" s="15">
        <f>AS14+AS15</f>
        <v>0.30000000000000004</v>
      </c>
      <c r="AT13" s="15">
        <f>AT14+AT15</f>
        <v>0</v>
      </c>
      <c r="AU13" s="15">
        <f>AR13+AS13+AT13</f>
        <v>0.7000000000000001</v>
      </c>
      <c r="AV13" s="15">
        <f>AV14+AV15</f>
        <v>0.30000000000000004</v>
      </c>
      <c r="AW13" s="15">
        <f>AW14+AW15</f>
        <v>0.4</v>
      </c>
      <c r="AX13" s="15">
        <f>AX14+AX15</f>
        <v>0</v>
      </c>
      <c r="AY13" s="15">
        <f>AV13+AW13+AX13</f>
        <v>0.7000000000000001</v>
      </c>
      <c r="AZ13" s="15">
        <f>AZ14+AZ15</f>
        <v>31.300000000000004</v>
      </c>
      <c r="BA13" s="15">
        <f>BA14+BA15</f>
        <v>33.1</v>
      </c>
      <c r="BB13" s="15">
        <f>BB14+BB15</f>
        <v>9.399999999999999</v>
      </c>
      <c r="BC13" s="15">
        <f>AZ13+BA13+BB13</f>
        <v>73.80000000000001</v>
      </c>
      <c r="BD13" s="136" t="s">
        <v>81</v>
      </c>
      <c r="BE13" s="137"/>
      <c r="BF13" s="138"/>
    </row>
    <row r="14" spans="1:58" ht="13.5" customHeight="1">
      <c r="A14" s="19"/>
      <c r="B14" s="141" t="s">
        <v>46</v>
      </c>
      <c r="C14" s="142"/>
      <c r="D14" s="22">
        <v>0.3</v>
      </c>
      <c r="E14" s="22">
        <v>0.2</v>
      </c>
      <c r="F14" s="22">
        <v>0.1</v>
      </c>
      <c r="G14" s="22">
        <f>D14+E14+F14</f>
        <v>0.6</v>
      </c>
      <c r="H14" s="22">
        <v>4.7</v>
      </c>
      <c r="I14" s="22">
        <v>2.2</v>
      </c>
      <c r="J14" s="22">
        <v>1.7</v>
      </c>
      <c r="K14" s="22">
        <f>H14+I14+J14</f>
        <v>8.6</v>
      </c>
      <c r="L14" s="22">
        <v>14.5</v>
      </c>
      <c r="M14" s="22">
        <v>6.4</v>
      </c>
      <c r="N14" s="22">
        <v>4.8</v>
      </c>
      <c r="O14" s="22">
        <f>L14+M14+N14</f>
        <v>25.7</v>
      </c>
      <c r="P14" s="22">
        <v>6</v>
      </c>
      <c r="Q14" s="22">
        <v>2.6</v>
      </c>
      <c r="R14" s="22">
        <v>1.8</v>
      </c>
      <c r="S14" s="22">
        <f>P14+Q14+R14</f>
        <v>10.4</v>
      </c>
      <c r="T14" s="22">
        <v>1.9</v>
      </c>
      <c r="U14" s="22">
        <v>1</v>
      </c>
      <c r="V14" s="22">
        <v>0.6</v>
      </c>
      <c r="W14" s="22">
        <f>T14+U14+V14</f>
        <v>3.5</v>
      </c>
      <c r="X14" s="22">
        <v>0.8</v>
      </c>
      <c r="Y14" s="22">
        <v>0.3</v>
      </c>
      <c r="Z14" s="22">
        <v>0.2</v>
      </c>
      <c r="AA14" s="22">
        <f>X14+Y14+Z14</f>
        <v>1.3</v>
      </c>
      <c r="AB14" s="22">
        <v>0.3</v>
      </c>
      <c r="AC14" s="22">
        <v>0.4</v>
      </c>
      <c r="AD14" s="22">
        <v>0</v>
      </c>
      <c r="AE14" s="22">
        <f>AB14+AC14+AD14</f>
        <v>0.7</v>
      </c>
      <c r="AF14" s="22">
        <v>0.2</v>
      </c>
      <c r="AG14" s="22">
        <v>0.2</v>
      </c>
      <c r="AH14" s="22">
        <v>0.1</v>
      </c>
      <c r="AI14" s="22">
        <f>AF14+AG14+AH14</f>
        <v>0.5</v>
      </c>
      <c r="AJ14" s="22">
        <v>0.1</v>
      </c>
      <c r="AK14" s="22">
        <v>0.2</v>
      </c>
      <c r="AL14" s="22">
        <v>0</v>
      </c>
      <c r="AM14" s="22">
        <f>AJ14+AK14+AL14</f>
        <v>0.30000000000000004</v>
      </c>
      <c r="AN14" s="22">
        <v>0.1</v>
      </c>
      <c r="AO14" s="22">
        <v>0.1</v>
      </c>
      <c r="AP14" s="22">
        <v>0</v>
      </c>
      <c r="AQ14" s="22">
        <f>AN14+AO14+AP14</f>
        <v>0.2</v>
      </c>
      <c r="AR14" s="22">
        <v>0.2</v>
      </c>
      <c r="AS14" s="22">
        <v>0.2</v>
      </c>
      <c r="AT14" s="22">
        <v>0</v>
      </c>
      <c r="AU14" s="22">
        <f>AR14+AS14+AT14</f>
        <v>0.4</v>
      </c>
      <c r="AV14" s="22">
        <v>0.1</v>
      </c>
      <c r="AW14" s="22">
        <v>0.1</v>
      </c>
      <c r="AX14" s="22">
        <v>0</v>
      </c>
      <c r="AY14" s="22">
        <f>AV14+AW14+AX14</f>
        <v>0.2</v>
      </c>
      <c r="AZ14" s="22">
        <f aca="true" t="shared" si="0" ref="AZ14:BB15">D14+H14+L14+P14+T14+X14+AB14+AF14+AJ14+AN14+AR14+AV14</f>
        <v>29.200000000000003</v>
      </c>
      <c r="BA14" s="22">
        <f t="shared" si="0"/>
        <v>13.899999999999999</v>
      </c>
      <c r="BB14" s="22">
        <f t="shared" si="0"/>
        <v>9.299999999999999</v>
      </c>
      <c r="BC14" s="22">
        <f>AZ14+BA14+BB14</f>
        <v>52.4</v>
      </c>
      <c r="BD14" s="143" t="s">
        <v>47</v>
      </c>
      <c r="BE14" s="144"/>
      <c r="BF14" s="23"/>
    </row>
    <row r="15" spans="1:58" ht="13.5" customHeight="1">
      <c r="A15" s="19"/>
      <c r="B15" s="145" t="s">
        <v>3</v>
      </c>
      <c r="C15" s="146"/>
      <c r="D15" s="24">
        <v>0.1</v>
      </c>
      <c r="E15" s="24">
        <v>1.2</v>
      </c>
      <c r="F15" s="24">
        <v>0</v>
      </c>
      <c r="G15" s="24">
        <f>D15+E15+F15</f>
        <v>1.3</v>
      </c>
      <c r="H15" s="24">
        <v>0</v>
      </c>
      <c r="I15" s="24">
        <v>0.3</v>
      </c>
      <c r="J15" s="24">
        <v>0</v>
      </c>
      <c r="K15" s="24">
        <f>H15+I15+J15</f>
        <v>0.3</v>
      </c>
      <c r="L15" s="24">
        <v>0.1</v>
      </c>
      <c r="M15" s="24">
        <v>1.3</v>
      </c>
      <c r="N15" s="24">
        <v>0</v>
      </c>
      <c r="O15" s="24">
        <f>L15+M15+N15</f>
        <v>1.4000000000000001</v>
      </c>
      <c r="P15" s="24">
        <v>0</v>
      </c>
      <c r="Q15" s="24">
        <v>0.5</v>
      </c>
      <c r="R15" s="24">
        <v>0</v>
      </c>
      <c r="S15" s="24">
        <f>P15+Q15+R15</f>
        <v>0.5</v>
      </c>
      <c r="T15" s="24">
        <v>0.2</v>
      </c>
      <c r="U15" s="24">
        <v>0.9</v>
      </c>
      <c r="V15" s="24">
        <v>0</v>
      </c>
      <c r="W15" s="24">
        <f>T15+U15+V15</f>
        <v>1.1</v>
      </c>
      <c r="X15" s="24">
        <v>0.8</v>
      </c>
      <c r="Y15" s="24">
        <v>5</v>
      </c>
      <c r="Z15" s="24">
        <v>0.1</v>
      </c>
      <c r="AA15" s="24">
        <f>X15+Y15+Z15</f>
        <v>5.8999999999999995</v>
      </c>
      <c r="AB15" s="24">
        <v>0.3</v>
      </c>
      <c r="AC15" s="24">
        <v>2.8</v>
      </c>
      <c r="AD15" s="24">
        <v>0</v>
      </c>
      <c r="AE15" s="24">
        <f>AB15+AC15+AD15</f>
        <v>3.0999999999999996</v>
      </c>
      <c r="AF15" s="24">
        <v>0</v>
      </c>
      <c r="AG15" s="24">
        <v>2.9</v>
      </c>
      <c r="AH15" s="24">
        <v>0</v>
      </c>
      <c r="AI15" s="24">
        <f>AF15+AG15+AH15</f>
        <v>2.9</v>
      </c>
      <c r="AJ15" s="24">
        <v>0.2</v>
      </c>
      <c r="AK15" s="24">
        <v>2.3</v>
      </c>
      <c r="AL15" s="24">
        <v>0</v>
      </c>
      <c r="AM15" s="24">
        <f>AJ15+AK15+AL15</f>
        <v>2.5</v>
      </c>
      <c r="AN15" s="24">
        <v>0</v>
      </c>
      <c r="AO15" s="24">
        <v>1.6</v>
      </c>
      <c r="AP15" s="24">
        <v>0</v>
      </c>
      <c r="AQ15" s="24">
        <f>AN15+AO15+AP15</f>
        <v>1.6</v>
      </c>
      <c r="AR15" s="24">
        <v>0.2</v>
      </c>
      <c r="AS15" s="24">
        <v>0.1</v>
      </c>
      <c r="AT15" s="24">
        <v>0</v>
      </c>
      <c r="AU15" s="24">
        <f>AR15+AS15+AT15</f>
        <v>0.30000000000000004</v>
      </c>
      <c r="AV15" s="24">
        <v>0.2</v>
      </c>
      <c r="AW15" s="24">
        <v>0.3</v>
      </c>
      <c r="AX15" s="24">
        <v>0</v>
      </c>
      <c r="AY15" s="24">
        <f>AV15+AW15+AX15</f>
        <v>0.5</v>
      </c>
      <c r="AZ15" s="24">
        <f t="shared" si="0"/>
        <v>2.1</v>
      </c>
      <c r="BA15" s="24">
        <f t="shared" si="0"/>
        <v>19.200000000000003</v>
      </c>
      <c r="BB15" s="24">
        <f t="shared" si="0"/>
        <v>0.1</v>
      </c>
      <c r="BC15" s="24">
        <f>AZ15+BA15+BB15</f>
        <v>21.400000000000006</v>
      </c>
      <c r="BD15" s="147" t="s">
        <v>4</v>
      </c>
      <c r="BE15" s="148"/>
      <c r="BF15" s="23"/>
    </row>
    <row r="16" spans="1:58" ht="3.75" customHeight="1">
      <c r="A16" s="1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23"/>
    </row>
    <row r="17" spans="1:58" ht="13.5" customHeight="1">
      <c r="A17" s="133" t="s">
        <v>19</v>
      </c>
      <c r="B17" s="134"/>
      <c r="C17" s="135"/>
      <c r="D17" s="15">
        <f>D18+D23+D24+D25</f>
        <v>1.5</v>
      </c>
      <c r="E17" s="15">
        <f>E18+E23+E24+E25</f>
        <v>2.7</v>
      </c>
      <c r="F17" s="15">
        <f>F18+F23+F24+F25</f>
        <v>0.1</v>
      </c>
      <c r="G17" s="15">
        <f aca="true" t="shared" si="1" ref="G17:G25">D17+E17+F17</f>
        <v>4.3</v>
      </c>
      <c r="H17" s="15">
        <f>H18+H23+H24+H25</f>
        <v>1.4</v>
      </c>
      <c r="I17" s="15">
        <f>I18+I23+I24+I25</f>
        <v>2.2</v>
      </c>
      <c r="J17" s="15">
        <f>J18+J23+J24+J25</f>
        <v>0.2</v>
      </c>
      <c r="K17" s="15">
        <f aca="true" t="shared" si="2" ref="K17:K25">H17+I17+J17</f>
        <v>3.8000000000000003</v>
      </c>
      <c r="L17" s="15">
        <f>L18+L23+L24+L25</f>
        <v>1.8</v>
      </c>
      <c r="M17" s="15">
        <f>M18+M23+M24+M25</f>
        <v>3</v>
      </c>
      <c r="N17" s="15">
        <f>N18+N23+N24+N25</f>
        <v>0.2</v>
      </c>
      <c r="O17" s="15">
        <f aca="true" t="shared" si="3" ref="O17:O25">L17+M17+N17</f>
        <v>5</v>
      </c>
      <c r="P17" s="15">
        <f>P18+P23+P24+P25</f>
        <v>2</v>
      </c>
      <c r="Q17" s="15">
        <f>Q18+Q23+Q24+Q25</f>
        <v>2.9000000000000004</v>
      </c>
      <c r="R17" s="15">
        <f>R18+R23+R24+R25</f>
        <v>0.2</v>
      </c>
      <c r="S17" s="15">
        <f aca="true" t="shared" si="4" ref="S17:S25">P17+Q17+R17</f>
        <v>5.1000000000000005</v>
      </c>
      <c r="T17" s="15">
        <f>T18+T23+T24+T25</f>
        <v>1.5</v>
      </c>
      <c r="U17" s="15">
        <f>U18+U23+U24+U25</f>
        <v>3.1</v>
      </c>
      <c r="V17" s="15">
        <f>V18+V23+V24+V25</f>
        <v>0.1</v>
      </c>
      <c r="W17" s="15">
        <f aca="true" t="shared" si="5" ref="W17:W25">T17+U17+V17</f>
        <v>4.699999999999999</v>
      </c>
      <c r="X17" s="15">
        <f>X18+X23+X24+X25</f>
        <v>1.6</v>
      </c>
      <c r="Y17" s="15">
        <f>Y18+Y23+Y24+Y25</f>
        <v>3.2</v>
      </c>
      <c r="Z17" s="15">
        <f>Z18+Z23+Z24+Z25</f>
        <v>0.2</v>
      </c>
      <c r="AA17" s="15">
        <f aca="true" t="shared" si="6" ref="AA17:AA25">X17+Y17+Z17</f>
        <v>5.000000000000001</v>
      </c>
      <c r="AB17" s="15">
        <f>AB18+AB23+AB24+AB25</f>
        <v>1.8000000000000003</v>
      </c>
      <c r="AC17" s="15">
        <f>AC18+AC23+AC24+AC25</f>
        <v>3.6999999999999997</v>
      </c>
      <c r="AD17" s="15">
        <f>AD18+AD23+AD24+AD25</f>
        <v>0.1</v>
      </c>
      <c r="AE17" s="15">
        <f aca="true" t="shared" si="7" ref="AE17:AE25">AB17+AC17+AD17</f>
        <v>5.6</v>
      </c>
      <c r="AF17" s="15">
        <f>AF18+AF23+AF24+AF25</f>
        <v>3.3</v>
      </c>
      <c r="AG17" s="15">
        <f>AG18+AG23+AG24+AG25</f>
        <v>4.3</v>
      </c>
      <c r="AH17" s="15">
        <f>AH18+AH23+AH24+AH25</f>
        <v>0.4</v>
      </c>
      <c r="AI17" s="15">
        <f aca="true" t="shared" si="8" ref="AI17:AI25">AF17+AG17+AH17</f>
        <v>8</v>
      </c>
      <c r="AJ17" s="15">
        <f>AJ18+AJ23+AJ24+AJ25</f>
        <v>2.8</v>
      </c>
      <c r="AK17" s="15">
        <f>AK18+AK23+AK24+AK25</f>
        <v>4</v>
      </c>
      <c r="AL17" s="15">
        <f>AL18+AL23+AL24+AL25</f>
        <v>0.5</v>
      </c>
      <c r="AM17" s="15">
        <f aca="true" t="shared" si="9" ref="AM17:AM25">AJ17+AK17+AL17</f>
        <v>7.3</v>
      </c>
      <c r="AN17" s="15">
        <f>AN18+AN23+AN24+AN25</f>
        <v>2.4</v>
      </c>
      <c r="AO17" s="15">
        <f>AO18+AO23+AO24+AO25</f>
        <v>2.6</v>
      </c>
      <c r="AP17" s="15">
        <f>AP18+AP23+AP24+AP25</f>
        <v>0.2</v>
      </c>
      <c r="AQ17" s="15">
        <f aca="true" t="shared" si="10" ref="AQ17:AQ25">AN17+AO17+AP17</f>
        <v>5.2</v>
      </c>
      <c r="AR17" s="15">
        <f>AR18+AR23+AR24+AR25</f>
        <v>1.6000000000000003</v>
      </c>
      <c r="AS17" s="15">
        <f>AS18+AS23+AS24+AS25</f>
        <v>2.2</v>
      </c>
      <c r="AT17" s="15">
        <f>AT18+AT23+AT24+AT25</f>
        <v>0.2</v>
      </c>
      <c r="AU17" s="15">
        <f aca="true" t="shared" si="11" ref="AU17:AU25">AR17+AS17+AT17</f>
        <v>4.000000000000001</v>
      </c>
      <c r="AV17" s="15">
        <f>AV18+AV23+AV24+AV25</f>
        <v>1.7000000000000002</v>
      </c>
      <c r="AW17" s="15">
        <f>AW18+AW23+AW24+AW25</f>
        <v>2.7</v>
      </c>
      <c r="AX17" s="15">
        <f>AX18+AX23+AX24+AX25</f>
        <v>0.1</v>
      </c>
      <c r="AY17" s="15">
        <f aca="true" t="shared" si="12" ref="AY17:AY25">AV17+AW17+AX17</f>
        <v>4.5</v>
      </c>
      <c r="AZ17" s="15">
        <f>AZ18+AZ23+AZ24+AZ25</f>
        <v>23.4</v>
      </c>
      <c r="BA17" s="15">
        <f>BA18+BA23+BA24+BA25</f>
        <v>36.60000000000001</v>
      </c>
      <c r="BB17" s="15">
        <f>BB18+BB23+BB24+BB25</f>
        <v>2.5000000000000004</v>
      </c>
      <c r="BC17" s="15">
        <f aca="true" t="shared" si="13" ref="BC17:BC25">AZ17+BA17+BB17</f>
        <v>62.50000000000001</v>
      </c>
      <c r="BD17" s="136" t="s">
        <v>80</v>
      </c>
      <c r="BE17" s="137"/>
      <c r="BF17" s="138"/>
    </row>
    <row r="18" spans="1:58" ht="13.5" customHeight="1">
      <c r="A18" s="19"/>
      <c r="B18" s="141" t="s">
        <v>23</v>
      </c>
      <c r="C18" s="142"/>
      <c r="D18" s="15">
        <f>D19+D20+D21+D22</f>
        <v>1.5</v>
      </c>
      <c r="E18" s="15">
        <f>E19+E20+E21+E22</f>
        <v>2.6</v>
      </c>
      <c r="F18" s="15">
        <f>F19+F20+F21+F22</f>
        <v>0.1</v>
      </c>
      <c r="G18" s="15">
        <f t="shared" si="1"/>
        <v>4.199999999999999</v>
      </c>
      <c r="H18" s="15">
        <f>H19+H20+H21+H22</f>
        <v>1.4</v>
      </c>
      <c r="I18" s="15">
        <f>I19+I20+I21+I22</f>
        <v>2.2</v>
      </c>
      <c r="J18" s="15">
        <f>J19+J20+J21+J22</f>
        <v>0.2</v>
      </c>
      <c r="K18" s="15">
        <f t="shared" si="2"/>
        <v>3.8000000000000003</v>
      </c>
      <c r="L18" s="15">
        <f>L19+L20+L21+L22</f>
        <v>1.8</v>
      </c>
      <c r="M18" s="15">
        <f>M19+M20+M21+M22</f>
        <v>3</v>
      </c>
      <c r="N18" s="15">
        <f>N19+N20+N21+N22</f>
        <v>0.2</v>
      </c>
      <c r="O18" s="15">
        <f t="shared" si="3"/>
        <v>5</v>
      </c>
      <c r="P18" s="15">
        <f>P19+P20+P21+P22</f>
        <v>2</v>
      </c>
      <c r="Q18" s="15">
        <f>Q19+Q20+Q21+Q22</f>
        <v>2.9000000000000004</v>
      </c>
      <c r="R18" s="15">
        <f>R19+R20+R21+R22</f>
        <v>0.2</v>
      </c>
      <c r="S18" s="15">
        <f t="shared" si="4"/>
        <v>5.1000000000000005</v>
      </c>
      <c r="T18" s="15">
        <f>T19+T20+T21+T22</f>
        <v>1.5</v>
      </c>
      <c r="U18" s="15">
        <f>U19+U20+U21+U22</f>
        <v>3.1</v>
      </c>
      <c r="V18" s="15">
        <f>V19+V20+V21+V22</f>
        <v>0.1</v>
      </c>
      <c r="W18" s="15">
        <f t="shared" si="5"/>
        <v>4.699999999999999</v>
      </c>
      <c r="X18" s="15">
        <f>X19+X20+X21+X22</f>
        <v>1.5</v>
      </c>
      <c r="Y18" s="15">
        <f>Y19+Y20+Y21+Y22</f>
        <v>3.2</v>
      </c>
      <c r="Z18" s="15">
        <f>Z19+Z20+Z21+Z22</f>
        <v>0.2</v>
      </c>
      <c r="AA18" s="15">
        <f t="shared" si="6"/>
        <v>4.9</v>
      </c>
      <c r="AB18" s="15">
        <f>AB19+AB20+AB21+AB22</f>
        <v>1.7000000000000002</v>
      </c>
      <c r="AC18" s="15">
        <f>AC19+AC20+AC21+AC22</f>
        <v>3.6999999999999997</v>
      </c>
      <c r="AD18" s="15">
        <f>AD19+AD20+AD21+AD22</f>
        <v>0.1</v>
      </c>
      <c r="AE18" s="15">
        <f t="shared" si="7"/>
        <v>5.5</v>
      </c>
      <c r="AF18" s="15">
        <f>AF19+AF20+AF21+AF22</f>
        <v>1.8</v>
      </c>
      <c r="AG18" s="15">
        <f>AG19+AG20+AG21+AG22</f>
        <v>4.1</v>
      </c>
      <c r="AH18" s="15">
        <f>AH19+AH20+AH21+AH22</f>
        <v>0.30000000000000004</v>
      </c>
      <c r="AI18" s="15">
        <f t="shared" si="8"/>
        <v>6.199999999999999</v>
      </c>
      <c r="AJ18" s="15">
        <f>AJ19+AJ20+AJ21+AJ22</f>
        <v>2</v>
      </c>
      <c r="AK18" s="15">
        <f>AK19+AK20+AK21+AK22</f>
        <v>3.8000000000000003</v>
      </c>
      <c r="AL18" s="15">
        <f>AL19+AL20+AL21+AL22</f>
        <v>0.5</v>
      </c>
      <c r="AM18" s="15">
        <f t="shared" si="9"/>
        <v>6.300000000000001</v>
      </c>
      <c r="AN18" s="15">
        <f>AN19+AN20+AN21+AN22</f>
        <v>1.7</v>
      </c>
      <c r="AO18" s="15">
        <f>AO19+AO20+AO21+AO22</f>
        <v>2.6</v>
      </c>
      <c r="AP18" s="15">
        <f>AP19+AP20+AP21+AP22</f>
        <v>0.2</v>
      </c>
      <c r="AQ18" s="15">
        <f t="shared" si="10"/>
        <v>4.5</v>
      </c>
      <c r="AR18" s="15">
        <f>AR19+AR20+AR21+AR22</f>
        <v>1.5000000000000002</v>
      </c>
      <c r="AS18" s="15">
        <f>AS19+AS20+AS21+AS22</f>
        <v>2.1</v>
      </c>
      <c r="AT18" s="15">
        <f>AT19+AT20+AT21+AT22</f>
        <v>0.2</v>
      </c>
      <c r="AU18" s="15">
        <f t="shared" si="11"/>
        <v>3.8000000000000007</v>
      </c>
      <c r="AV18" s="15">
        <f>AV19+AV20+AV21+AV22</f>
        <v>1.7000000000000002</v>
      </c>
      <c r="AW18" s="15">
        <f>AW19+AW20+AW21+AW22</f>
        <v>2.7</v>
      </c>
      <c r="AX18" s="15">
        <f>AX19+AX20+AX21+AX22</f>
        <v>0.1</v>
      </c>
      <c r="AY18" s="15">
        <f t="shared" si="12"/>
        <v>4.5</v>
      </c>
      <c r="AZ18" s="15">
        <f>AZ19+AZ20+AZ21+AZ22</f>
        <v>20.1</v>
      </c>
      <c r="BA18" s="15">
        <f>BA19+BA20+BA21+BA22</f>
        <v>36.00000000000001</v>
      </c>
      <c r="BB18" s="15">
        <f>BB19+BB20+BB21+BB22</f>
        <v>2.4000000000000004</v>
      </c>
      <c r="BC18" s="15">
        <f t="shared" si="13"/>
        <v>58.50000000000001</v>
      </c>
      <c r="BD18" s="143" t="s">
        <v>24</v>
      </c>
      <c r="BE18" s="144"/>
      <c r="BF18" s="23"/>
    </row>
    <row r="19" spans="1:58" ht="13.5" customHeight="1">
      <c r="A19" s="19"/>
      <c r="B19" s="25"/>
      <c r="C19" s="26" t="s">
        <v>38</v>
      </c>
      <c r="D19" s="22">
        <v>1.5</v>
      </c>
      <c r="E19" s="22">
        <v>0.9</v>
      </c>
      <c r="F19" s="22">
        <v>0.1</v>
      </c>
      <c r="G19" s="22">
        <f t="shared" si="1"/>
        <v>2.5</v>
      </c>
      <c r="H19" s="22">
        <v>1.4</v>
      </c>
      <c r="I19" s="22">
        <v>0.7</v>
      </c>
      <c r="J19" s="22">
        <v>0.1</v>
      </c>
      <c r="K19" s="22">
        <f t="shared" si="2"/>
        <v>2.1999999999999997</v>
      </c>
      <c r="L19" s="22">
        <v>1.7</v>
      </c>
      <c r="M19" s="22">
        <v>1.3</v>
      </c>
      <c r="N19" s="22">
        <v>0.1</v>
      </c>
      <c r="O19" s="22">
        <f t="shared" si="3"/>
        <v>3.1</v>
      </c>
      <c r="P19" s="22">
        <v>2</v>
      </c>
      <c r="Q19" s="22">
        <v>0.7</v>
      </c>
      <c r="R19" s="22">
        <v>0.1</v>
      </c>
      <c r="S19" s="22">
        <f t="shared" si="4"/>
        <v>2.8000000000000003</v>
      </c>
      <c r="T19" s="22">
        <v>1.5</v>
      </c>
      <c r="U19" s="22">
        <v>1</v>
      </c>
      <c r="V19" s="22">
        <v>0.1</v>
      </c>
      <c r="W19" s="22">
        <f t="shared" si="5"/>
        <v>2.6</v>
      </c>
      <c r="X19" s="22">
        <v>1.5</v>
      </c>
      <c r="Y19" s="22">
        <v>1.6</v>
      </c>
      <c r="Z19" s="22">
        <v>0.2</v>
      </c>
      <c r="AA19" s="22">
        <f t="shared" si="6"/>
        <v>3.3000000000000003</v>
      </c>
      <c r="AB19" s="22">
        <v>1.6</v>
      </c>
      <c r="AC19" s="22">
        <v>1.4</v>
      </c>
      <c r="AD19" s="22">
        <v>0.1</v>
      </c>
      <c r="AE19" s="22">
        <f t="shared" si="7"/>
        <v>3.1</v>
      </c>
      <c r="AF19" s="22">
        <v>1.8</v>
      </c>
      <c r="AG19" s="22">
        <v>2.2</v>
      </c>
      <c r="AH19" s="22">
        <v>0.2</v>
      </c>
      <c r="AI19" s="22">
        <f t="shared" si="8"/>
        <v>4.2</v>
      </c>
      <c r="AJ19" s="22">
        <v>1.8</v>
      </c>
      <c r="AK19" s="22">
        <v>1.6</v>
      </c>
      <c r="AL19" s="22">
        <v>0.3</v>
      </c>
      <c r="AM19" s="22">
        <f t="shared" si="9"/>
        <v>3.7</v>
      </c>
      <c r="AN19" s="22">
        <v>1.5</v>
      </c>
      <c r="AO19" s="22">
        <v>0.8</v>
      </c>
      <c r="AP19" s="22">
        <v>0.2</v>
      </c>
      <c r="AQ19" s="22">
        <f t="shared" si="10"/>
        <v>2.5</v>
      </c>
      <c r="AR19" s="22">
        <v>1.3</v>
      </c>
      <c r="AS19" s="22">
        <v>0.9</v>
      </c>
      <c r="AT19" s="22">
        <v>0.1</v>
      </c>
      <c r="AU19" s="22">
        <f t="shared" si="11"/>
        <v>2.3000000000000003</v>
      </c>
      <c r="AV19" s="22">
        <v>1.6</v>
      </c>
      <c r="AW19" s="22">
        <v>0.9</v>
      </c>
      <c r="AX19" s="22">
        <v>0.1</v>
      </c>
      <c r="AY19" s="22">
        <f t="shared" si="12"/>
        <v>2.6</v>
      </c>
      <c r="AZ19" s="22">
        <f aca="true" t="shared" si="14" ref="AZ19:BB25">D19+H19+L19+P19+T19+X19+AB19+AF19+AJ19+AN19+AR19+AV19</f>
        <v>19.200000000000003</v>
      </c>
      <c r="BA19" s="22">
        <f t="shared" si="14"/>
        <v>14.000000000000002</v>
      </c>
      <c r="BB19" s="22">
        <f t="shared" si="14"/>
        <v>1.7000000000000002</v>
      </c>
      <c r="BC19" s="22">
        <f t="shared" si="13"/>
        <v>34.900000000000006</v>
      </c>
      <c r="BD19" s="27" t="s">
        <v>68</v>
      </c>
      <c r="BE19" s="25"/>
      <c r="BF19" s="23"/>
    </row>
    <row r="20" spans="1:58" ht="13.5" customHeight="1">
      <c r="A20" s="19"/>
      <c r="B20" s="25"/>
      <c r="C20" s="28" t="s">
        <v>39</v>
      </c>
      <c r="D20" s="29">
        <v>0</v>
      </c>
      <c r="E20" s="29">
        <v>1.7</v>
      </c>
      <c r="F20" s="29">
        <v>0</v>
      </c>
      <c r="G20" s="29">
        <f t="shared" si="1"/>
        <v>1.7</v>
      </c>
      <c r="H20" s="29">
        <v>0</v>
      </c>
      <c r="I20" s="29">
        <v>1.5</v>
      </c>
      <c r="J20" s="29">
        <v>0</v>
      </c>
      <c r="K20" s="29">
        <f t="shared" si="2"/>
        <v>1.5</v>
      </c>
      <c r="L20" s="29">
        <v>0</v>
      </c>
      <c r="M20" s="29">
        <v>1.7</v>
      </c>
      <c r="N20" s="29">
        <v>0</v>
      </c>
      <c r="O20" s="29">
        <f t="shared" si="3"/>
        <v>1.7</v>
      </c>
      <c r="P20" s="29">
        <v>0</v>
      </c>
      <c r="Q20" s="29">
        <v>2.2</v>
      </c>
      <c r="R20" s="29">
        <v>0</v>
      </c>
      <c r="S20" s="29">
        <f t="shared" si="4"/>
        <v>2.2</v>
      </c>
      <c r="T20" s="29">
        <v>0</v>
      </c>
      <c r="U20" s="29">
        <v>2.1</v>
      </c>
      <c r="V20" s="29">
        <v>0</v>
      </c>
      <c r="W20" s="29">
        <f t="shared" si="5"/>
        <v>2.1</v>
      </c>
      <c r="X20" s="29">
        <v>0</v>
      </c>
      <c r="Y20" s="29">
        <v>1.6</v>
      </c>
      <c r="Z20" s="29">
        <v>0</v>
      </c>
      <c r="AA20" s="29">
        <f t="shared" si="6"/>
        <v>1.6</v>
      </c>
      <c r="AB20" s="29">
        <v>0.1</v>
      </c>
      <c r="AC20" s="29">
        <v>2.3</v>
      </c>
      <c r="AD20" s="29">
        <v>0</v>
      </c>
      <c r="AE20" s="29">
        <f t="shared" si="7"/>
        <v>2.4</v>
      </c>
      <c r="AF20" s="29">
        <v>0</v>
      </c>
      <c r="AG20" s="29">
        <v>1.9</v>
      </c>
      <c r="AH20" s="29">
        <v>0</v>
      </c>
      <c r="AI20" s="29">
        <f t="shared" si="8"/>
        <v>1.9</v>
      </c>
      <c r="AJ20" s="29">
        <v>0.2</v>
      </c>
      <c r="AK20" s="29">
        <v>2.1</v>
      </c>
      <c r="AL20" s="29">
        <v>0</v>
      </c>
      <c r="AM20" s="29">
        <f t="shared" si="9"/>
        <v>2.3000000000000003</v>
      </c>
      <c r="AN20" s="29">
        <v>0.2</v>
      </c>
      <c r="AO20" s="29">
        <v>1.8</v>
      </c>
      <c r="AP20" s="29">
        <v>0</v>
      </c>
      <c r="AQ20" s="29">
        <f t="shared" si="10"/>
        <v>2</v>
      </c>
      <c r="AR20" s="29">
        <v>0.1</v>
      </c>
      <c r="AS20" s="29">
        <v>1.2</v>
      </c>
      <c r="AT20" s="29">
        <v>0</v>
      </c>
      <c r="AU20" s="29">
        <f t="shared" si="11"/>
        <v>1.3</v>
      </c>
      <c r="AV20" s="29">
        <v>0.1</v>
      </c>
      <c r="AW20" s="29">
        <v>1.8</v>
      </c>
      <c r="AX20" s="29">
        <v>0</v>
      </c>
      <c r="AY20" s="29">
        <f t="shared" si="12"/>
        <v>1.9000000000000001</v>
      </c>
      <c r="AZ20" s="29">
        <f t="shared" si="14"/>
        <v>0.7</v>
      </c>
      <c r="BA20" s="29">
        <f t="shared" si="14"/>
        <v>21.900000000000002</v>
      </c>
      <c r="BB20" s="29">
        <f t="shared" si="14"/>
        <v>0</v>
      </c>
      <c r="BC20" s="29">
        <f t="shared" si="13"/>
        <v>22.6</v>
      </c>
      <c r="BD20" s="30" t="s">
        <v>69</v>
      </c>
      <c r="BE20" s="25"/>
      <c r="BF20" s="23"/>
    </row>
    <row r="21" spans="1:58" ht="13.5" customHeight="1">
      <c r="A21" s="19"/>
      <c r="B21" s="25"/>
      <c r="C21" s="28" t="s">
        <v>73</v>
      </c>
      <c r="D21" s="29">
        <v>0</v>
      </c>
      <c r="E21" s="29">
        <v>0</v>
      </c>
      <c r="F21" s="29">
        <v>0</v>
      </c>
      <c r="G21" s="29">
        <f t="shared" si="1"/>
        <v>0</v>
      </c>
      <c r="H21" s="29">
        <v>0</v>
      </c>
      <c r="I21" s="29">
        <v>0</v>
      </c>
      <c r="J21" s="29">
        <v>0.1</v>
      </c>
      <c r="K21" s="29">
        <f t="shared" si="2"/>
        <v>0.1</v>
      </c>
      <c r="L21" s="29">
        <v>0</v>
      </c>
      <c r="M21" s="29">
        <v>0</v>
      </c>
      <c r="N21" s="29">
        <v>0.1</v>
      </c>
      <c r="O21" s="29">
        <f t="shared" si="3"/>
        <v>0.1</v>
      </c>
      <c r="P21" s="29">
        <v>0</v>
      </c>
      <c r="Q21" s="29">
        <v>0</v>
      </c>
      <c r="R21" s="29">
        <v>0.1</v>
      </c>
      <c r="S21" s="29">
        <f t="shared" si="4"/>
        <v>0.1</v>
      </c>
      <c r="T21" s="29">
        <v>0</v>
      </c>
      <c r="U21" s="29">
        <v>0</v>
      </c>
      <c r="V21" s="29">
        <v>0</v>
      </c>
      <c r="W21" s="29">
        <f t="shared" si="5"/>
        <v>0</v>
      </c>
      <c r="X21" s="29">
        <v>0</v>
      </c>
      <c r="Y21" s="29">
        <v>0</v>
      </c>
      <c r="Z21" s="29">
        <v>0</v>
      </c>
      <c r="AA21" s="29">
        <f t="shared" si="6"/>
        <v>0</v>
      </c>
      <c r="AB21" s="29">
        <v>0</v>
      </c>
      <c r="AC21" s="29">
        <v>0</v>
      </c>
      <c r="AD21" s="29">
        <v>0</v>
      </c>
      <c r="AE21" s="29">
        <f t="shared" si="7"/>
        <v>0</v>
      </c>
      <c r="AF21" s="29">
        <v>0</v>
      </c>
      <c r="AG21" s="29">
        <v>0</v>
      </c>
      <c r="AH21" s="29">
        <v>0.1</v>
      </c>
      <c r="AI21" s="29">
        <f t="shared" si="8"/>
        <v>0.1</v>
      </c>
      <c r="AJ21" s="29">
        <v>0</v>
      </c>
      <c r="AK21" s="29">
        <v>0</v>
      </c>
      <c r="AL21" s="29">
        <v>0.2</v>
      </c>
      <c r="AM21" s="29">
        <f t="shared" si="9"/>
        <v>0.2</v>
      </c>
      <c r="AN21" s="29">
        <v>0</v>
      </c>
      <c r="AO21" s="29">
        <v>0</v>
      </c>
      <c r="AP21" s="29">
        <v>0</v>
      </c>
      <c r="AQ21" s="29">
        <f t="shared" si="10"/>
        <v>0</v>
      </c>
      <c r="AR21" s="29">
        <v>0</v>
      </c>
      <c r="AS21" s="29">
        <v>0</v>
      </c>
      <c r="AT21" s="29">
        <v>0.1</v>
      </c>
      <c r="AU21" s="29">
        <f t="shared" si="11"/>
        <v>0.1</v>
      </c>
      <c r="AV21" s="29">
        <v>0</v>
      </c>
      <c r="AW21" s="29">
        <v>0</v>
      </c>
      <c r="AX21" s="29">
        <v>0</v>
      </c>
      <c r="AY21" s="29">
        <f t="shared" si="12"/>
        <v>0</v>
      </c>
      <c r="AZ21" s="29">
        <f t="shared" si="14"/>
        <v>0</v>
      </c>
      <c r="BA21" s="29">
        <f t="shared" si="14"/>
        <v>0</v>
      </c>
      <c r="BB21" s="29">
        <f t="shared" si="14"/>
        <v>0.7000000000000001</v>
      </c>
      <c r="BC21" s="29">
        <f t="shared" si="13"/>
        <v>0.7000000000000001</v>
      </c>
      <c r="BD21" s="30" t="s">
        <v>74</v>
      </c>
      <c r="BE21" s="25"/>
      <c r="BF21" s="23"/>
    </row>
    <row r="22" spans="1:58" ht="13.5" customHeight="1">
      <c r="A22" s="19"/>
      <c r="B22" s="25"/>
      <c r="C22" s="31" t="s">
        <v>40</v>
      </c>
      <c r="D22" s="24">
        <v>0</v>
      </c>
      <c r="E22" s="24">
        <v>0</v>
      </c>
      <c r="F22" s="24">
        <v>0</v>
      </c>
      <c r="G22" s="24">
        <f t="shared" si="1"/>
        <v>0</v>
      </c>
      <c r="H22" s="24">
        <v>0</v>
      </c>
      <c r="I22" s="24">
        <v>0</v>
      </c>
      <c r="J22" s="24">
        <v>0</v>
      </c>
      <c r="K22" s="24">
        <f t="shared" si="2"/>
        <v>0</v>
      </c>
      <c r="L22" s="24">
        <v>0.1</v>
      </c>
      <c r="M22" s="24">
        <v>0</v>
      </c>
      <c r="N22" s="24">
        <v>0</v>
      </c>
      <c r="O22" s="24">
        <f t="shared" si="3"/>
        <v>0.1</v>
      </c>
      <c r="P22" s="24">
        <v>0</v>
      </c>
      <c r="Q22" s="24">
        <v>0</v>
      </c>
      <c r="R22" s="24">
        <v>0</v>
      </c>
      <c r="S22" s="24">
        <f t="shared" si="4"/>
        <v>0</v>
      </c>
      <c r="T22" s="24">
        <v>0</v>
      </c>
      <c r="U22" s="24">
        <v>0</v>
      </c>
      <c r="V22" s="24">
        <v>0</v>
      </c>
      <c r="W22" s="24">
        <f t="shared" si="5"/>
        <v>0</v>
      </c>
      <c r="X22" s="24">
        <v>0</v>
      </c>
      <c r="Y22" s="24">
        <v>0</v>
      </c>
      <c r="Z22" s="24">
        <v>0</v>
      </c>
      <c r="AA22" s="24">
        <f t="shared" si="6"/>
        <v>0</v>
      </c>
      <c r="AB22" s="24">
        <v>0</v>
      </c>
      <c r="AC22" s="24">
        <v>0</v>
      </c>
      <c r="AD22" s="24">
        <v>0</v>
      </c>
      <c r="AE22" s="24">
        <f t="shared" si="7"/>
        <v>0</v>
      </c>
      <c r="AF22" s="24">
        <v>0</v>
      </c>
      <c r="AG22" s="24">
        <v>0</v>
      </c>
      <c r="AH22" s="24">
        <v>0</v>
      </c>
      <c r="AI22" s="24">
        <f t="shared" si="8"/>
        <v>0</v>
      </c>
      <c r="AJ22" s="24">
        <v>0</v>
      </c>
      <c r="AK22" s="24">
        <v>0.1</v>
      </c>
      <c r="AL22" s="24">
        <v>0</v>
      </c>
      <c r="AM22" s="24">
        <f t="shared" si="9"/>
        <v>0.1</v>
      </c>
      <c r="AN22" s="24">
        <v>0</v>
      </c>
      <c r="AO22" s="24">
        <v>0</v>
      </c>
      <c r="AP22" s="24">
        <v>0</v>
      </c>
      <c r="AQ22" s="24">
        <f t="shared" si="10"/>
        <v>0</v>
      </c>
      <c r="AR22" s="24">
        <v>0.1</v>
      </c>
      <c r="AS22" s="24">
        <v>0</v>
      </c>
      <c r="AT22" s="24">
        <v>0</v>
      </c>
      <c r="AU22" s="24">
        <f t="shared" si="11"/>
        <v>0.1</v>
      </c>
      <c r="AV22" s="24">
        <v>0</v>
      </c>
      <c r="AW22" s="24">
        <v>0</v>
      </c>
      <c r="AX22" s="24">
        <v>0</v>
      </c>
      <c r="AY22" s="24">
        <f t="shared" si="12"/>
        <v>0</v>
      </c>
      <c r="AZ22" s="24">
        <f t="shared" si="14"/>
        <v>0.2</v>
      </c>
      <c r="BA22" s="24">
        <f t="shared" si="14"/>
        <v>0.1</v>
      </c>
      <c r="BB22" s="24">
        <f t="shared" si="14"/>
        <v>0</v>
      </c>
      <c r="BC22" s="24">
        <f t="shared" si="13"/>
        <v>0.30000000000000004</v>
      </c>
      <c r="BD22" s="88" t="s">
        <v>70</v>
      </c>
      <c r="BE22" s="25"/>
      <c r="BF22" s="23"/>
    </row>
    <row r="23" spans="1:58" ht="13.5" customHeight="1">
      <c r="A23" s="19"/>
      <c r="B23" s="149" t="s">
        <v>5</v>
      </c>
      <c r="C23" s="150"/>
      <c r="D23" s="29">
        <v>0</v>
      </c>
      <c r="E23" s="29">
        <v>0</v>
      </c>
      <c r="F23" s="29">
        <v>0</v>
      </c>
      <c r="G23" s="29">
        <f t="shared" si="1"/>
        <v>0</v>
      </c>
      <c r="H23" s="29">
        <v>0</v>
      </c>
      <c r="I23" s="29">
        <v>0</v>
      </c>
      <c r="J23" s="29">
        <v>0</v>
      </c>
      <c r="K23" s="29">
        <f t="shared" si="2"/>
        <v>0</v>
      </c>
      <c r="L23" s="29">
        <v>0</v>
      </c>
      <c r="M23" s="29">
        <v>0</v>
      </c>
      <c r="N23" s="29">
        <v>0</v>
      </c>
      <c r="O23" s="29">
        <f t="shared" si="3"/>
        <v>0</v>
      </c>
      <c r="P23" s="29">
        <v>0</v>
      </c>
      <c r="Q23" s="29">
        <v>0</v>
      </c>
      <c r="R23" s="29">
        <v>0</v>
      </c>
      <c r="S23" s="29">
        <f t="shared" si="4"/>
        <v>0</v>
      </c>
      <c r="T23" s="29">
        <v>0</v>
      </c>
      <c r="U23" s="29">
        <v>0</v>
      </c>
      <c r="V23" s="29">
        <v>0</v>
      </c>
      <c r="W23" s="29">
        <f t="shared" si="5"/>
        <v>0</v>
      </c>
      <c r="X23" s="29">
        <v>0</v>
      </c>
      <c r="Y23" s="29">
        <v>0</v>
      </c>
      <c r="Z23" s="29">
        <v>0</v>
      </c>
      <c r="AA23" s="29">
        <f t="shared" si="6"/>
        <v>0</v>
      </c>
      <c r="AB23" s="29">
        <v>0</v>
      </c>
      <c r="AC23" s="29">
        <v>0</v>
      </c>
      <c r="AD23" s="29">
        <v>0</v>
      </c>
      <c r="AE23" s="29">
        <f t="shared" si="7"/>
        <v>0</v>
      </c>
      <c r="AF23" s="29">
        <v>0</v>
      </c>
      <c r="AG23" s="29">
        <v>0</v>
      </c>
      <c r="AH23" s="29">
        <v>0</v>
      </c>
      <c r="AI23" s="29">
        <f t="shared" si="8"/>
        <v>0</v>
      </c>
      <c r="AJ23" s="29">
        <v>0</v>
      </c>
      <c r="AK23" s="29">
        <v>0</v>
      </c>
      <c r="AL23" s="29">
        <v>0</v>
      </c>
      <c r="AM23" s="29">
        <f t="shared" si="9"/>
        <v>0</v>
      </c>
      <c r="AN23" s="29">
        <v>0</v>
      </c>
      <c r="AO23" s="29">
        <v>0</v>
      </c>
      <c r="AP23" s="29">
        <v>0</v>
      </c>
      <c r="AQ23" s="29">
        <f t="shared" si="10"/>
        <v>0</v>
      </c>
      <c r="AR23" s="29">
        <v>0</v>
      </c>
      <c r="AS23" s="29">
        <v>0</v>
      </c>
      <c r="AT23" s="29">
        <v>0</v>
      </c>
      <c r="AU23" s="29">
        <f t="shared" si="11"/>
        <v>0</v>
      </c>
      <c r="AV23" s="29">
        <v>0</v>
      </c>
      <c r="AW23" s="29">
        <v>0</v>
      </c>
      <c r="AX23" s="29">
        <v>0</v>
      </c>
      <c r="AY23" s="29">
        <f t="shared" si="12"/>
        <v>0</v>
      </c>
      <c r="AZ23" s="22">
        <f t="shared" si="14"/>
        <v>0</v>
      </c>
      <c r="BA23" s="22">
        <f t="shared" si="14"/>
        <v>0</v>
      </c>
      <c r="BB23" s="22">
        <f t="shared" si="14"/>
        <v>0</v>
      </c>
      <c r="BC23" s="29">
        <f t="shared" si="13"/>
        <v>0</v>
      </c>
      <c r="BD23" s="151" t="s">
        <v>54</v>
      </c>
      <c r="BE23" s="152"/>
      <c r="BF23" s="23"/>
    </row>
    <row r="24" spans="1:58" ht="13.5" customHeight="1">
      <c r="A24" s="19"/>
      <c r="B24" s="149" t="s">
        <v>6</v>
      </c>
      <c r="C24" s="150"/>
      <c r="D24" s="29">
        <v>0</v>
      </c>
      <c r="E24" s="29">
        <v>0.1</v>
      </c>
      <c r="F24" s="29">
        <v>0</v>
      </c>
      <c r="G24" s="29">
        <f t="shared" si="1"/>
        <v>0.1</v>
      </c>
      <c r="H24" s="29">
        <v>0</v>
      </c>
      <c r="I24" s="29">
        <v>0</v>
      </c>
      <c r="J24" s="29">
        <v>0</v>
      </c>
      <c r="K24" s="29">
        <f t="shared" si="2"/>
        <v>0</v>
      </c>
      <c r="L24" s="29">
        <v>0</v>
      </c>
      <c r="M24" s="29">
        <v>0</v>
      </c>
      <c r="N24" s="29">
        <v>0</v>
      </c>
      <c r="O24" s="29">
        <f t="shared" si="3"/>
        <v>0</v>
      </c>
      <c r="P24" s="29">
        <v>0</v>
      </c>
      <c r="Q24" s="29">
        <v>0</v>
      </c>
      <c r="R24" s="29">
        <v>0</v>
      </c>
      <c r="S24" s="29">
        <f t="shared" si="4"/>
        <v>0</v>
      </c>
      <c r="T24" s="29">
        <v>0</v>
      </c>
      <c r="U24" s="29">
        <v>0</v>
      </c>
      <c r="V24" s="29">
        <v>0</v>
      </c>
      <c r="W24" s="29">
        <f t="shared" si="5"/>
        <v>0</v>
      </c>
      <c r="X24" s="29">
        <v>0.1</v>
      </c>
      <c r="Y24" s="29">
        <v>0</v>
      </c>
      <c r="Z24" s="29">
        <v>0</v>
      </c>
      <c r="AA24" s="29">
        <f t="shared" si="6"/>
        <v>0.1</v>
      </c>
      <c r="AB24" s="29">
        <v>0</v>
      </c>
      <c r="AC24" s="29">
        <v>0</v>
      </c>
      <c r="AD24" s="29">
        <v>0</v>
      </c>
      <c r="AE24" s="29">
        <f t="shared" si="7"/>
        <v>0</v>
      </c>
      <c r="AF24" s="29">
        <v>0</v>
      </c>
      <c r="AG24" s="29">
        <v>0</v>
      </c>
      <c r="AH24" s="29">
        <v>0</v>
      </c>
      <c r="AI24" s="29">
        <f t="shared" si="8"/>
        <v>0</v>
      </c>
      <c r="AJ24" s="29">
        <v>0.1</v>
      </c>
      <c r="AK24" s="29">
        <v>0</v>
      </c>
      <c r="AL24" s="29">
        <v>0</v>
      </c>
      <c r="AM24" s="29">
        <f t="shared" si="9"/>
        <v>0.1</v>
      </c>
      <c r="AN24" s="29">
        <v>0.2</v>
      </c>
      <c r="AO24" s="29">
        <v>0</v>
      </c>
      <c r="AP24" s="29">
        <v>0</v>
      </c>
      <c r="AQ24" s="29">
        <f t="shared" si="10"/>
        <v>0.2</v>
      </c>
      <c r="AR24" s="29">
        <v>0</v>
      </c>
      <c r="AS24" s="29">
        <v>0</v>
      </c>
      <c r="AT24" s="29">
        <v>0</v>
      </c>
      <c r="AU24" s="29">
        <f t="shared" si="11"/>
        <v>0</v>
      </c>
      <c r="AV24" s="29">
        <v>0</v>
      </c>
      <c r="AW24" s="29">
        <v>0</v>
      </c>
      <c r="AX24" s="29">
        <v>0</v>
      </c>
      <c r="AY24" s="29">
        <f t="shared" si="12"/>
        <v>0</v>
      </c>
      <c r="AZ24" s="29">
        <f t="shared" si="14"/>
        <v>0.4</v>
      </c>
      <c r="BA24" s="29">
        <f t="shared" si="14"/>
        <v>0.1</v>
      </c>
      <c r="BB24" s="29">
        <f t="shared" si="14"/>
        <v>0</v>
      </c>
      <c r="BC24" s="29">
        <f t="shared" si="13"/>
        <v>0.5</v>
      </c>
      <c r="BD24" s="151" t="s">
        <v>55</v>
      </c>
      <c r="BE24" s="152"/>
      <c r="BF24" s="23"/>
    </row>
    <row r="25" spans="1:58" ht="13.5" customHeight="1">
      <c r="A25" s="19"/>
      <c r="B25" s="145" t="s">
        <v>30</v>
      </c>
      <c r="C25" s="146"/>
      <c r="D25" s="24">
        <v>0</v>
      </c>
      <c r="E25" s="24">
        <v>0</v>
      </c>
      <c r="F25" s="24">
        <v>0</v>
      </c>
      <c r="G25" s="24">
        <f t="shared" si="1"/>
        <v>0</v>
      </c>
      <c r="H25" s="24">
        <v>0</v>
      </c>
      <c r="I25" s="24">
        <v>0</v>
      </c>
      <c r="J25" s="24">
        <v>0</v>
      </c>
      <c r="K25" s="24">
        <f t="shared" si="2"/>
        <v>0</v>
      </c>
      <c r="L25" s="24">
        <v>0</v>
      </c>
      <c r="M25" s="24">
        <v>0</v>
      </c>
      <c r="N25" s="24">
        <v>0</v>
      </c>
      <c r="O25" s="24">
        <f t="shared" si="3"/>
        <v>0</v>
      </c>
      <c r="P25" s="24">
        <v>0</v>
      </c>
      <c r="Q25" s="24">
        <v>0</v>
      </c>
      <c r="R25" s="24">
        <v>0</v>
      </c>
      <c r="S25" s="24">
        <f t="shared" si="4"/>
        <v>0</v>
      </c>
      <c r="T25" s="24">
        <v>0</v>
      </c>
      <c r="U25" s="24">
        <v>0</v>
      </c>
      <c r="V25" s="24">
        <v>0</v>
      </c>
      <c r="W25" s="24">
        <f t="shared" si="5"/>
        <v>0</v>
      </c>
      <c r="X25" s="24">
        <v>0</v>
      </c>
      <c r="Y25" s="24">
        <v>0</v>
      </c>
      <c r="Z25" s="24">
        <v>0</v>
      </c>
      <c r="AA25" s="24">
        <f t="shared" si="6"/>
        <v>0</v>
      </c>
      <c r="AB25" s="24">
        <v>0.1</v>
      </c>
      <c r="AC25" s="24">
        <v>0</v>
      </c>
      <c r="AD25" s="24">
        <v>0</v>
      </c>
      <c r="AE25" s="24">
        <f t="shared" si="7"/>
        <v>0.1</v>
      </c>
      <c r="AF25" s="24">
        <v>1.5</v>
      </c>
      <c r="AG25" s="24">
        <v>0.2</v>
      </c>
      <c r="AH25" s="24">
        <v>0.1</v>
      </c>
      <c r="AI25" s="24">
        <f t="shared" si="8"/>
        <v>1.8</v>
      </c>
      <c r="AJ25" s="24">
        <v>0.7</v>
      </c>
      <c r="AK25" s="24">
        <v>0.2</v>
      </c>
      <c r="AL25" s="24">
        <v>0</v>
      </c>
      <c r="AM25" s="24">
        <f t="shared" si="9"/>
        <v>0.8999999999999999</v>
      </c>
      <c r="AN25" s="24">
        <v>0.5</v>
      </c>
      <c r="AO25" s="24">
        <v>0</v>
      </c>
      <c r="AP25" s="24">
        <v>0</v>
      </c>
      <c r="AQ25" s="24">
        <f t="shared" si="10"/>
        <v>0.5</v>
      </c>
      <c r="AR25" s="24">
        <v>0.1</v>
      </c>
      <c r="AS25" s="24">
        <v>0.1</v>
      </c>
      <c r="AT25" s="24">
        <v>0</v>
      </c>
      <c r="AU25" s="24">
        <f t="shared" si="11"/>
        <v>0.2</v>
      </c>
      <c r="AV25" s="24">
        <v>0</v>
      </c>
      <c r="AW25" s="24">
        <v>0</v>
      </c>
      <c r="AX25" s="24">
        <v>0</v>
      </c>
      <c r="AY25" s="24">
        <f t="shared" si="12"/>
        <v>0</v>
      </c>
      <c r="AZ25" s="24">
        <f t="shared" si="14"/>
        <v>2.9</v>
      </c>
      <c r="BA25" s="24">
        <f t="shared" si="14"/>
        <v>0.5</v>
      </c>
      <c r="BB25" s="24">
        <f t="shared" si="14"/>
        <v>0.1</v>
      </c>
      <c r="BC25" s="24">
        <f t="shared" si="13"/>
        <v>3.5</v>
      </c>
      <c r="BD25" s="147" t="s">
        <v>56</v>
      </c>
      <c r="BE25" s="148"/>
      <c r="BF25" s="23"/>
    </row>
    <row r="26" spans="1:58" ht="3.75" customHeight="1">
      <c r="A26" s="1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23"/>
    </row>
    <row r="27" spans="1:58" ht="13.5" customHeight="1">
      <c r="A27" s="133" t="s">
        <v>43</v>
      </c>
      <c r="B27" s="134"/>
      <c r="C27" s="13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137" t="s">
        <v>79</v>
      </c>
      <c r="BE27" s="137"/>
      <c r="BF27" s="138"/>
    </row>
    <row r="28" spans="1:58" ht="13.5" customHeight="1">
      <c r="A28" s="11"/>
      <c r="B28" s="141" t="s">
        <v>41</v>
      </c>
      <c r="C28" s="142"/>
      <c r="D28" s="15">
        <f>D29+D30</f>
        <v>0.2</v>
      </c>
      <c r="E28" s="15">
        <f>E29+E30</f>
        <v>0.1</v>
      </c>
      <c r="F28" s="15">
        <f>F29+F30</f>
        <v>0.2</v>
      </c>
      <c r="G28" s="15">
        <f>D28+E28+F28</f>
        <v>0.5</v>
      </c>
      <c r="H28" s="15">
        <f>H29+H30</f>
        <v>0.1</v>
      </c>
      <c r="I28" s="15">
        <f>I29+I30</f>
        <v>0</v>
      </c>
      <c r="J28" s="15">
        <f>J29+J30</f>
        <v>0.2</v>
      </c>
      <c r="K28" s="15">
        <f>H28+I28+J28</f>
        <v>0.30000000000000004</v>
      </c>
      <c r="L28" s="15">
        <f>L29+L30</f>
        <v>0.2</v>
      </c>
      <c r="M28" s="15">
        <f>M29+M30</f>
        <v>0</v>
      </c>
      <c r="N28" s="15">
        <f>N29+N30</f>
        <v>0.3</v>
      </c>
      <c r="O28" s="15">
        <f>L28+M28+N28</f>
        <v>0.5</v>
      </c>
      <c r="P28" s="15">
        <f>P29+P30</f>
        <v>0.8</v>
      </c>
      <c r="Q28" s="15">
        <f>Q29+Q30</f>
        <v>0</v>
      </c>
      <c r="R28" s="15">
        <f>R29+R30</f>
        <v>0.4</v>
      </c>
      <c r="S28" s="15">
        <f>P28+Q28+R28</f>
        <v>1.2000000000000002</v>
      </c>
      <c r="T28" s="15">
        <f>T29+T30</f>
        <v>1.6</v>
      </c>
      <c r="U28" s="15">
        <f>U29+U30</f>
        <v>0</v>
      </c>
      <c r="V28" s="15">
        <f>V29+V30</f>
        <v>0.3</v>
      </c>
      <c r="W28" s="15">
        <f>T28+U28+V28</f>
        <v>1.9000000000000001</v>
      </c>
      <c r="X28" s="15">
        <f>X29+X30</f>
        <v>1</v>
      </c>
      <c r="Y28" s="15">
        <f>Y29+Y30</f>
        <v>0.1</v>
      </c>
      <c r="Z28" s="15">
        <f>Z29+Z30</f>
        <v>0.6</v>
      </c>
      <c r="AA28" s="15">
        <f>X28+Y28+Z28</f>
        <v>1.7000000000000002</v>
      </c>
      <c r="AB28" s="15">
        <f>AB29+AB30</f>
        <v>1.1</v>
      </c>
      <c r="AC28" s="15">
        <f>AC29+AC30</f>
        <v>0</v>
      </c>
      <c r="AD28" s="15">
        <f>AD29+AD30</f>
        <v>0.3</v>
      </c>
      <c r="AE28" s="15">
        <f>AB28+AC28+AD28</f>
        <v>1.4000000000000001</v>
      </c>
      <c r="AF28" s="15">
        <f>AF29+AF30</f>
        <v>0.4</v>
      </c>
      <c r="AG28" s="15">
        <f>AG29+AG30</f>
        <v>0.1</v>
      </c>
      <c r="AH28" s="15">
        <f>AH29+AH30</f>
        <v>0.2</v>
      </c>
      <c r="AI28" s="15">
        <f>AF28+AG28+AH28</f>
        <v>0.7</v>
      </c>
      <c r="AJ28" s="15">
        <f>AJ29+AJ30</f>
        <v>0.4</v>
      </c>
      <c r="AK28" s="15">
        <f>AK29+AK30</f>
        <v>0.1</v>
      </c>
      <c r="AL28" s="15">
        <f>AL29+AL30</f>
        <v>0.3</v>
      </c>
      <c r="AM28" s="15">
        <f>AJ28+AK28+AL28</f>
        <v>0.8</v>
      </c>
      <c r="AN28" s="15">
        <f>AN29+AN30</f>
        <v>0.5</v>
      </c>
      <c r="AO28" s="15">
        <f>AO29+AO30</f>
        <v>0</v>
      </c>
      <c r="AP28" s="15">
        <f>AP29+AP30</f>
        <v>0.4</v>
      </c>
      <c r="AQ28" s="15">
        <f>AN28+AO28+AP28</f>
        <v>0.9</v>
      </c>
      <c r="AR28" s="15">
        <f>AR29+AR30</f>
        <v>0.2</v>
      </c>
      <c r="AS28" s="15">
        <f>AS29+AS30</f>
        <v>0.1</v>
      </c>
      <c r="AT28" s="15">
        <f>AT29+AT30</f>
        <v>0.2</v>
      </c>
      <c r="AU28" s="15">
        <f>AR28+AS28+AT28</f>
        <v>0.5</v>
      </c>
      <c r="AV28" s="15">
        <f>AV29+AV30</f>
        <v>0.4</v>
      </c>
      <c r="AW28" s="15">
        <f>AW29+AW30</f>
        <v>0.1</v>
      </c>
      <c r="AX28" s="15">
        <f>AX29+AX30</f>
        <v>0.4</v>
      </c>
      <c r="AY28" s="15">
        <f>AV28+AW28+AX28</f>
        <v>0.9</v>
      </c>
      <c r="AZ28" s="15">
        <f>AZ29+AZ30</f>
        <v>6.9</v>
      </c>
      <c r="BA28" s="15">
        <f>BA29+BA30</f>
        <v>0.6</v>
      </c>
      <c r="BB28" s="15">
        <f>BB29+BB30</f>
        <v>3.8000000000000003</v>
      </c>
      <c r="BC28" s="15">
        <f>AZ28+BA28+BB28</f>
        <v>11.3</v>
      </c>
      <c r="BD28" s="143" t="s">
        <v>83</v>
      </c>
      <c r="BE28" s="144"/>
      <c r="BF28" s="33"/>
    </row>
    <row r="29" spans="1:58" ht="13.5" customHeight="1">
      <c r="A29" s="11"/>
      <c r="B29" s="11"/>
      <c r="C29" s="21" t="s">
        <v>22</v>
      </c>
      <c r="D29" s="22">
        <v>0</v>
      </c>
      <c r="E29" s="22">
        <v>0.1</v>
      </c>
      <c r="F29" s="22">
        <v>0.2</v>
      </c>
      <c r="G29" s="22">
        <f>D29+E29+F29</f>
        <v>0.30000000000000004</v>
      </c>
      <c r="H29" s="22">
        <v>0</v>
      </c>
      <c r="I29" s="22">
        <v>0</v>
      </c>
      <c r="J29" s="22">
        <v>0.2</v>
      </c>
      <c r="K29" s="22">
        <f>H29+I29+J29</f>
        <v>0.2</v>
      </c>
      <c r="L29" s="22">
        <v>0</v>
      </c>
      <c r="M29" s="22">
        <v>0</v>
      </c>
      <c r="N29" s="22">
        <v>0.3</v>
      </c>
      <c r="O29" s="22">
        <f>L29+M29+N29</f>
        <v>0.3</v>
      </c>
      <c r="P29" s="22">
        <v>0</v>
      </c>
      <c r="Q29" s="22">
        <v>0</v>
      </c>
      <c r="R29" s="22">
        <v>0.4</v>
      </c>
      <c r="S29" s="22">
        <f>P29+Q29+R29</f>
        <v>0.4</v>
      </c>
      <c r="T29" s="22">
        <v>0</v>
      </c>
      <c r="U29" s="22">
        <v>0</v>
      </c>
      <c r="V29" s="22">
        <v>0.3</v>
      </c>
      <c r="W29" s="22">
        <f>T29+U29+V29</f>
        <v>0.3</v>
      </c>
      <c r="X29" s="22">
        <v>0</v>
      </c>
      <c r="Y29" s="22">
        <v>0</v>
      </c>
      <c r="Z29" s="22">
        <v>0.5</v>
      </c>
      <c r="AA29" s="22">
        <f>X29+Y29+Z29</f>
        <v>0.5</v>
      </c>
      <c r="AB29" s="22">
        <v>0</v>
      </c>
      <c r="AC29" s="22">
        <v>0</v>
      </c>
      <c r="AD29" s="22">
        <v>0.3</v>
      </c>
      <c r="AE29" s="22">
        <f>AB29+AC29+AD29</f>
        <v>0.3</v>
      </c>
      <c r="AF29" s="22">
        <v>0</v>
      </c>
      <c r="AG29" s="22">
        <v>0.1</v>
      </c>
      <c r="AH29" s="22">
        <v>0.2</v>
      </c>
      <c r="AI29" s="22">
        <f>AF29+AG29+AH29</f>
        <v>0.30000000000000004</v>
      </c>
      <c r="AJ29" s="22">
        <v>0</v>
      </c>
      <c r="AK29" s="22">
        <v>0.1</v>
      </c>
      <c r="AL29" s="22">
        <v>0.3</v>
      </c>
      <c r="AM29" s="22">
        <f>AJ29+AK29+AL29</f>
        <v>0.4</v>
      </c>
      <c r="AN29" s="22">
        <v>0</v>
      </c>
      <c r="AO29" s="22">
        <v>0</v>
      </c>
      <c r="AP29" s="22">
        <v>0.4</v>
      </c>
      <c r="AQ29" s="22">
        <f>AN29+AO29+AP29</f>
        <v>0.4</v>
      </c>
      <c r="AR29" s="22">
        <v>0.1</v>
      </c>
      <c r="AS29" s="22">
        <v>0.1</v>
      </c>
      <c r="AT29" s="22">
        <v>0.2</v>
      </c>
      <c r="AU29" s="22">
        <f>AR29+AS29+AT29</f>
        <v>0.4</v>
      </c>
      <c r="AV29" s="22">
        <v>0.1</v>
      </c>
      <c r="AW29" s="22">
        <v>0.1</v>
      </c>
      <c r="AX29" s="22">
        <v>0.4</v>
      </c>
      <c r="AY29" s="22">
        <f>AV29+AW29+AX29</f>
        <v>0.6000000000000001</v>
      </c>
      <c r="AZ29" s="22">
        <f aca="true" t="shared" si="15" ref="AZ29:BB30">D29+H29+L29+P29+T29+X29+AB29+AF29+AJ29+AN29+AR29+AV29</f>
        <v>0.2</v>
      </c>
      <c r="BA29" s="22">
        <f t="shared" si="15"/>
        <v>0.5</v>
      </c>
      <c r="BB29" s="22">
        <f t="shared" si="15"/>
        <v>3.7</v>
      </c>
      <c r="BC29" s="22">
        <f>AZ29+BA29+BB29</f>
        <v>4.4</v>
      </c>
      <c r="BD29" s="5" t="s">
        <v>13</v>
      </c>
      <c r="BE29" s="33"/>
      <c r="BF29" s="33"/>
    </row>
    <row r="30" spans="1:58" ht="13.5" customHeight="1">
      <c r="A30" s="11"/>
      <c r="B30" s="11"/>
      <c r="C30" s="34" t="s">
        <v>12</v>
      </c>
      <c r="D30" s="29">
        <v>0.2</v>
      </c>
      <c r="E30" s="29">
        <v>0</v>
      </c>
      <c r="F30" s="29">
        <v>0</v>
      </c>
      <c r="G30" s="29">
        <f>D30+E30+F30</f>
        <v>0.2</v>
      </c>
      <c r="H30" s="29">
        <v>0.1</v>
      </c>
      <c r="I30" s="29">
        <v>0</v>
      </c>
      <c r="J30" s="29">
        <v>0</v>
      </c>
      <c r="K30" s="29">
        <f>H30+I30+J30</f>
        <v>0.1</v>
      </c>
      <c r="L30" s="29">
        <v>0.2</v>
      </c>
      <c r="M30" s="29">
        <v>0</v>
      </c>
      <c r="N30" s="29">
        <v>0</v>
      </c>
      <c r="O30" s="29">
        <f>L30+M30+N30</f>
        <v>0.2</v>
      </c>
      <c r="P30" s="29">
        <v>0.8</v>
      </c>
      <c r="Q30" s="29">
        <v>0</v>
      </c>
      <c r="R30" s="29">
        <v>0</v>
      </c>
      <c r="S30" s="29">
        <f>P30+Q30+R30</f>
        <v>0.8</v>
      </c>
      <c r="T30" s="29">
        <v>1.6</v>
      </c>
      <c r="U30" s="29">
        <v>0</v>
      </c>
      <c r="V30" s="29">
        <v>0</v>
      </c>
      <c r="W30" s="29">
        <f>T30+U30+V30</f>
        <v>1.6</v>
      </c>
      <c r="X30" s="29">
        <v>1</v>
      </c>
      <c r="Y30" s="29">
        <v>0.1</v>
      </c>
      <c r="Z30" s="29">
        <v>0.1</v>
      </c>
      <c r="AA30" s="29">
        <f>X30+Y30+Z30</f>
        <v>1.2000000000000002</v>
      </c>
      <c r="AB30" s="29">
        <v>1.1</v>
      </c>
      <c r="AC30" s="29">
        <v>0</v>
      </c>
      <c r="AD30" s="29">
        <v>0</v>
      </c>
      <c r="AE30" s="29">
        <f>AB30+AC30+AD30</f>
        <v>1.1</v>
      </c>
      <c r="AF30" s="29">
        <v>0.4</v>
      </c>
      <c r="AG30" s="29">
        <v>0</v>
      </c>
      <c r="AH30" s="29">
        <v>0</v>
      </c>
      <c r="AI30" s="29">
        <f>AF30+AG30+AH30</f>
        <v>0.4</v>
      </c>
      <c r="AJ30" s="29">
        <v>0.4</v>
      </c>
      <c r="AK30" s="29">
        <v>0</v>
      </c>
      <c r="AL30" s="29">
        <v>0</v>
      </c>
      <c r="AM30" s="29">
        <f>AJ30+AK30+AL30</f>
        <v>0.4</v>
      </c>
      <c r="AN30" s="29">
        <v>0.5</v>
      </c>
      <c r="AO30" s="29">
        <v>0</v>
      </c>
      <c r="AP30" s="29">
        <v>0</v>
      </c>
      <c r="AQ30" s="29">
        <f>AN30+AO30+AP30</f>
        <v>0.5</v>
      </c>
      <c r="AR30" s="29">
        <v>0.1</v>
      </c>
      <c r="AS30" s="29">
        <v>0</v>
      </c>
      <c r="AT30" s="29">
        <v>0</v>
      </c>
      <c r="AU30" s="29">
        <f>AR30+AS30+AT30</f>
        <v>0.1</v>
      </c>
      <c r="AV30" s="29">
        <v>0.3</v>
      </c>
      <c r="AW30" s="29">
        <v>0</v>
      </c>
      <c r="AX30" s="29">
        <v>0</v>
      </c>
      <c r="AY30" s="29">
        <f>AV30+AW30+AX30</f>
        <v>0.3</v>
      </c>
      <c r="AZ30" s="29">
        <f t="shared" si="15"/>
        <v>6.7</v>
      </c>
      <c r="BA30" s="29">
        <f t="shared" si="15"/>
        <v>0.1</v>
      </c>
      <c r="BB30" s="29">
        <f t="shared" si="15"/>
        <v>0.1</v>
      </c>
      <c r="BC30" s="29">
        <f>AZ30+BA30+BB30</f>
        <v>6.8999999999999995</v>
      </c>
      <c r="BD30" s="30" t="s">
        <v>14</v>
      </c>
      <c r="BE30" s="33"/>
      <c r="BF30" s="33"/>
    </row>
    <row r="31" spans="1:58" ht="3.75" customHeight="1">
      <c r="A31" s="1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23"/>
    </row>
    <row r="32" spans="1:58" ht="13.5" customHeight="1">
      <c r="A32" s="133" t="s">
        <v>7</v>
      </c>
      <c r="B32" s="134"/>
      <c r="C32" s="135"/>
      <c r="D32" s="15">
        <f>D33+D34</f>
        <v>0</v>
      </c>
      <c r="E32" s="15">
        <f>E33+E34</f>
        <v>-1.2</v>
      </c>
      <c r="F32" s="15">
        <f>F33+F34</f>
        <v>0.6</v>
      </c>
      <c r="G32" s="15">
        <f>D32+E32+F32</f>
        <v>-0.6</v>
      </c>
      <c r="H32" s="15">
        <f>H33+H34</f>
        <v>-0.30000000000000004</v>
      </c>
      <c r="I32" s="15">
        <f>I33+I34</f>
        <v>-0.5</v>
      </c>
      <c r="J32" s="15">
        <f>J33+J34</f>
        <v>0.5</v>
      </c>
      <c r="K32" s="15">
        <f>H32+I32+J32</f>
        <v>-0.30000000000000004</v>
      </c>
      <c r="L32" s="15">
        <f>L33+L34</f>
        <v>0</v>
      </c>
      <c r="M32" s="15">
        <f>M33+M34</f>
        <v>-0.8</v>
      </c>
      <c r="N32" s="15">
        <f>N33+N34</f>
        <v>0</v>
      </c>
      <c r="O32" s="15">
        <f>L32+M32+N32</f>
        <v>-0.8</v>
      </c>
      <c r="P32" s="15">
        <f>P33+P34</f>
        <v>-0.30000000000000004</v>
      </c>
      <c r="Q32" s="15">
        <f>Q33+Q34</f>
        <v>0.1</v>
      </c>
      <c r="R32" s="15">
        <f>R33+R34</f>
        <v>0</v>
      </c>
      <c r="S32" s="15">
        <f>P32+Q32+R32</f>
        <v>-0.20000000000000004</v>
      </c>
      <c r="T32" s="15">
        <f>T33+T34</f>
        <v>0.2</v>
      </c>
      <c r="U32" s="15">
        <f>U33+U34</f>
        <v>-0.19999999999999998</v>
      </c>
      <c r="V32" s="15">
        <f>V33+V34</f>
        <v>0.2</v>
      </c>
      <c r="W32" s="15">
        <f>T32+U32+V32</f>
        <v>0.20000000000000004</v>
      </c>
      <c r="X32" s="15">
        <f>X33+X34</f>
        <v>-0.30000000000000004</v>
      </c>
      <c r="Y32" s="15">
        <f>Y33+Y34</f>
        <v>0</v>
      </c>
      <c r="Z32" s="15">
        <f>Z33+Z34</f>
        <v>0.30000000000000004</v>
      </c>
      <c r="AA32" s="15">
        <f>X32+Y32+Z32</f>
        <v>0</v>
      </c>
      <c r="AB32" s="15">
        <f>AB33+AB34</f>
        <v>-0.1</v>
      </c>
      <c r="AC32" s="15">
        <f>AC33+AC34</f>
        <v>0</v>
      </c>
      <c r="AD32" s="15">
        <f>AD33+AD34</f>
        <v>0.4</v>
      </c>
      <c r="AE32" s="15">
        <f>AB32+AC32+AD32</f>
        <v>0.30000000000000004</v>
      </c>
      <c r="AF32" s="15">
        <f>AF33+AF34</f>
        <v>0</v>
      </c>
      <c r="AG32" s="15">
        <f>AG33+AG34</f>
        <v>-0.19999999999999998</v>
      </c>
      <c r="AH32" s="15">
        <f>AH33+AH34</f>
        <v>0.2</v>
      </c>
      <c r="AI32" s="15">
        <f>AF32+AG32+AH32</f>
        <v>0</v>
      </c>
      <c r="AJ32" s="15">
        <f>AJ33+AJ34</f>
        <v>0.3</v>
      </c>
      <c r="AK32" s="15">
        <f>AK33+AK34</f>
        <v>-0.6</v>
      </c>
      <c r="AL32" s="15">
        <f>AL33+AL34</f>
        <v>0.2</v>
      </c>
      <c r="AM32" s="15">
        <f>AJ32+AK32+AL32</f>
        <v>-0.09999999999999998</v>
      </c>
      <c r="AN32" s="15">
        <f>AN33+AN34</f>
        <v>-0.3</v>
      </c>
      <c r="AO32" s="15">
        <f>AO33+AO34</f>
        <v>0</v>
      </c>
      <c r="AP32" s="15">
        <f>AP33+AP34</f>
        <v>0</v>
      </c>
      <c r="AQ32" s="15">
        <f>AN32+AO32+AP32</f>
        <v>-0.3</v>
      </c>
      <c r="AR32" s="15">
        <f>AR33+AR34</f>
        <v>0</v>
      </c>
      <c r="AS32" s="15">
        <f>AS33+AS34</f>
        <v>-0.5</v>
      </c>
      <c r="AT32" s="15">
        <f>AT33+AT34</f>
        <v>0.1</v>
      </c>
      <c r="AU32" s="15">
        <f>AR32+AS32+AT32</f>
        <v>-0.4</v>
      </c>
      <c r="AV32" s="15">
        <f>AV33+AV34</f>
        <v>0.4</v>
      </c>
      <c r="AW32" s="15">
        <f>AW33+AW34</f>
        <v>-1.4</v>
      </c>
      <c r="AX32" s="15">
        <f>AX33+AX34</f>
        <v>0.2</v>
      </c>
      <c r="AY32" s="15">
        <f>AV32+AW32+AX32</f>
        <v>-0.7999999999999998</v>
      </c>
      <c r="AZ32" s="15">
        <f>AZ33+AZ34</f>
        <v>-0.3999999999999999</v>
      </c>
      <c r="BA32" s="15">
        <f>BA33+BA34</f>
        <v>-5.300000000000001</v>
      </c>
      <c r="BB32" s="15">
        <f>BB33+BB34</f>
        <v>2.7</v>
      </c>
      <c r="BC32" s="15">
        <f>AZ32+BA32+BB32</f>
        <v>-3.000000000000001</v>
      </c>
      <c r="BD32" s="136" t="s">
        <v>57</v>
      </c>
      <c r="BE32" s="137"/>
      <c r="BF32" s="138"/>
    </row>
    <row r="33" spans="1:58" ht="13.5" customHeight="1">
      <c r="A33" s="19"/>
      <c r="B33" s="141" t="s">
        <v>48</v>
      </c>
      <c r="C33" s="142"/>
      <c r="D33" s="22">
        <v>-0.3</v>
      </c>
      <c r="E33" s="22">
        <v>-0.3</v>
      </c>
      <c r="F33" s="22">
        <v>0.3</v>
      </c>
      <c r="G33" s="22">
        <f>D33+E33+F33</f>
        <v>-0.3</v>
      </c>
      <c r="H33" s="22">
        <v>-0.2</v>
      </c>
      <c r="I33" s="22">
        <v>-0.2</v>
      </c>
      <c r="J33" s="22">
        <v>0.1</v>
      </c>
      <c r="K33" s="22">
        <f>H33+I33+J33</f>
        <v>-0.30000000000000004</v>
      </c>
      <c r="L33" s="22">
        <v>-0.2</v>
      </c>
      <c r="M33" s="22">
        <v>-0.3</v>
      </c>
      <c r="N33" s="22">
        <v>0.1</v>
      </c>
      <c r="O33" s="22">
        <f>L33+M33+N33</f>
        <v>-0.4</v>
      </c>
      <c r="P33" s="22">
        <v>-0.2</v>
      </c>
      <c r="Q33" s="22">
        <v>0</v>
      </c>
      <c r="R33" s="22">
        <v>0</v>
      </c>
      <c r="S33" s="22">
        <f>P33+Q33+R33</f>
        <v>-0.2</v>
      </c>
      <c r="T33" s="22">
        <v>0</v>
      </c>
      <c r="U33" s="22">
        <v>0.1</v>
      </c>
      <c r="V33" s="22">
        <v>0.2</v>
      </c>
      <c r="W33" s="22">
        <f>T33+U33+V33</f>
        <v>0.30000000000000004</v>
      </c>
      <c r="X33" s="22">
        <v>-0.2</v>
      </c>
      <c r="Y33" s="22">
        <v>0</v>
      </c>
      <c r="Z33" s="22">
        <v>0.1</v>
      </c>
      <c r="AA33" s="22">
        <f>X33+Y33+Z33</f>
        <v>-0.1</v>
      </c>
      <c r="AB33" s="22">
        <v>0</v>
      </c>
      <c r="AC33" s="22">
        <v>0.1</v>
      </c>
      <c r="AD33" s="22">
        <v>0.2</v>
      </c>
      <c r="AE33" s="22">
        <f>AB33+AC33+AD33</f>
        <v>0.30000000000000004</v>
      </c>
      <c r="AF33" s="22">
        <v>-0.2</v>
      </c>
      <c r="AG33" s="22">
        <v>0.1</v>
      </c>
      <c r="AH33" s="22">
        <v>0</v>
      </c>
      <c r="AI33" s="22">
        <f>AF33+AG33+AH33</f>
        <v>-0.1</v>
      </c>
      <c r="AJ33" s="22">
        <v>0</v>
      </c>
      <c r="AK33" s="22">
        <v>0.1</v>
      </c>
      <c r="AL33" s="22">
        <v>0.1</v>
      </c>
      <c r="AM33" s="22">
        <f>AJ33+AK33+AL33</f>
        <v>0.2</v>
      </c>
      <c r="AN33" s="22">
        <v>-0.3</v>
      </c>
      <c r="AO33" s="22">
        <v>0.1</v>
      </c>
      <c r="AP33" s="22">
        <v>0</v>
      </c>
      <c r="AQ33" s="22">
        <f>AN33+AO33+AP33</f>
        <v>-0.19999999999999998</v>
      </c>
      <c r="AR33" s="22">
        <v>-0.1</v>
      </c>
      <c r="AS33" s="22">
        <v>-0.3</v>
      </c>
      <c r="AT33" s="22">
        <v>0.2</v>
      </c>
      <c r="AU33" s="22">
        <f>AR33+AS33+AT33</f>
        <v>-0.2</v>
      </c>
      <c r="AV33" s="22">
        <v>-0.6</v>
      </c>
      <c r="AW33" s="22">
        <v>-0.6</v>
      </c>
      <c r="AX33" s="22">
        <v>0.1</v>
      </c>
      <c r="AY33" s="22">
        <f>AV33+AW33+AX33</f>
        <v>-1.0999999999999999</v>
      </c>
      <c r="AZ33" s="22">
        <f aca="true" t="shared" si="16" ref="AZ33:BB34">D33+H33+L33+P33+T33+X33+AB33+AF33+AJ33+AN33+AR33+AV33</f>
        <v>-2.3</v>
      </c>
      <c r="BA33" s="22">
        <f t="shared" si="16"/>
        <v>-1.2000000000000002</v>
      </c>
      <c r="BB33" s="22">
        <f t="shared" si="16"/>
        <v>1.4000000000000001</v>
      </c>
      <c r="BC33" s="22">
        <f>AZ33+BA33+BB33</f>
        <v>-2.0999999999999996</v>
      </c>
      <c r="BD33" s="143" t="s">
        <v>58</v>
      </c>
      <c r="BE33" s="144"/>
      <c r="BF33" s="23"/>
    </row>
    <row r="34" spans="1:58" ht="13.5" customHeight="1">
      <c r="A34" s="19"/>
      <c r="B34" s="145" t="s">
        <v>31</v>
      </c>
      <c r="C34" s="146"/>
      <c r="D34" s="24">
        <v>0.3</v>
      </c>
      <c r="E34" s="24">
        <v>-0.9</v>
      </c>
      <c r="F34" s="24">
        <v>0.3</v>
      </c>
      <c r="G34" s="24">
        <f>D34+E34+F34</f>
        <v>-0.3000000000000001</v>
      </c>
      <c r="H34" s="24">
        <v>-0.1</v>
      </c>
      <c r="I34" s="24">
        <v>-0.3</v>
      </c>
      <c r="J34" s="24">
        <v>0.4</v>
      </c>
      <c r="K34" s="24">
        <f>H34+I34+J34</f>
        <v>0</v>
      </c>
      <c r="L34" s="24">
        <v>0.2</v>
      </c>
      <c r="M34" s="24">
        <v>-0.5</v>
      </c>
      <c r="N34" s="24">
        <v>-0.1</v>
      </c>
      <c r="O34" s="24">
        <f>L34+M34+N34</f>
        <v>-0.4</v>
      </c>
      <c r="P34" s="24">
        <v>-0.1</v>
      </c>
      <c r="Q34" s="24">
        <v>0.1</v>
      </c>
      <c r="R34" s="24">
        <v>0</v>
      </c>
      <c r="S34" s="24">
        <f>P34+Q34+R34</f>
        <v>0</v>
      </c>
      <c r="T34" s="24">
        <v>0.2</v>
      </c>
      <c r="U34" s="24">
        <v>-0.3</v>
      </c>
      <c r="V34" s="24">
        <v>0</v>
      </c>
      <c r="W34" s="24">
        <f>T34+U34+V34</f>
        <v>-0.09999999999999998</v>
      </c>
      <c r="X34" s="24">
        <v>-0.1</v>
      </c>
      <c r="Y34" s="24">
        <v>0</v>
      </c>
      <c r="Z34" s="24">
        <v>0.2</v>
      </c>
      <c r="AA34" s="24">
        <f>X34+Y34+Z34</f>
        <v>0.1</v>
      </c>
      <c r="AB34" s="24">
        <v>-0.1</v>
      </c>
      <c r="AC34" s="24">
        <v>-0.1</v>
      </c>
      <c r="AD34" s="24">
        <v>0.2</v>
      </c>
      <c r="AE34" s="24">
        <f>AB34+AC34+AD34</f>
        <v>0</v>
      </c>
      <c r="AF34" s="24">
        <v>0.2</v>
      </c>
      <c r="AG34" s="24">
        <v>-0.3</v>
      </c>
      <c r="AH34" s="24">
        <v>0.2</v>
      </c>
      <c r="AI34" s="24">
        <f>AF34+AG34+AH34</f>
        <v>0.10000000000000003</v>
      </c>
      <c r="AJ34" s="24">
        <v>0.3</v>
      </c>
      <c r="AK34" s="24">
        <v>-0.7</v>
      </c>
      <c r="AL34" s="24">
        <v>0.1</v>
      </c>
      <c r="AM34" s="24">
        <f>AJ34+AK34+AL34</f>
        <v>-0.29999999999999993</v>
      </c>
      <c r="AN34" s="24">
        <v>0</v>
      </c>
      <c r="AO34" s="24">
        <v>-0.1</v>
      </c>
      <c r="AP34" s="24">
        <v>0</v>
      </c>
      <c r="AQ34" s="24">
        <f>AN34+AO34+AP34</f>
        <v>-0.1</v>
      </c>
      <c r="AR34" s="24">
        <v>0.1</v>
      </c>
      <c r="AS34" s="24">
        <v>-0.2</v>
      </c>
      <c r="AT34" s="24">
        <v>-0.1</v>
      </c>
      <c r="AU34" s="24">
        <f>AR34+AS34+AT34</f>
        <v>-0.2</v>
      </c>
      <c r="AV34" s="24">
        <v>1</v>
      </c>
      <c r="AW34" s="24">
        <v>-0.8</v>
      </c>
      <c r="AX34" s="24">
        <v>0.1</v>
      </c>
      <c r="AY34" s="24">
        <f>AV34+AW34+AX34</f>
        <v>0.29999999999999993</v>
      </c>
      <c r="AZ34" s="24">
        <f t="shared" si="16"/>
        <v>1.9</v>
      </c>
      <c r="BA34" s="24">
        <f t="shared" si="16"/>
        <v>-4.1000000000000005</v>
      </c>
      <c r="BB34" s="24">
        <f t="shared" si="16"/>
        <v>1.3</v>
      </c>
      <c r="BC34" s="24">
        <f>AZ34+BA34+BB34</f>
        <v>-0.9000000000000006</v>
      </c>
      <c r="BD34" s="147" t="s">
        <v>59</v>
      </c>
      <c r="BE34" s="148"/>
      <c r="BF34" s="23"/>
    </row>
    <row r="35" spans="1:58" ht="3.75" customHeight="1">
      <c r="A35" s="19"/>
      <c r="B35" s="36"/>
      <c r="C35" s="36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2"/>
      <c r="BE35" s="2"/>
      <c r="BF35" s="23"/>
    </row>
    <row r="36" spans="1:58" ht="13.5" customHeight="1">
      <c r="A36" s="156"/>
      <c r="B36" s="157"/>
      <c r="C36" s="157"/>
      <c r="D36" s="154" t="s">
        <v>109</v>
      </c>
      <c r="E36" s="154"/>
      <c r="F36" s="154"/>
      <c r="G36" s="154"/>
      <c r="H36" s="155" t="s">
        <v>110</v>
      </c>
      <c r="I36" s="154"/>
      <c r="J36" s="154"/>
      <c r="K36" s="154"/>
      <c r="L36" s="154" t="s">
        <v>111</v>
      </c>
      <c r="M36" s="154"/>
      <c r="N36" s="154"/>
      <c r="O36" s="154"/>
      <c r="P36" s="155" t="s">
        <v>112</v>
      </c>
      <c r="Q36" s="154"/>
      <c r="R36" s="154"/>
      <c r="S36" s="154"/>
      <c r="T36" s="153" t="s">
        <v>113</v>
      </c>
      <c r="U36" s="154"/>
      <c r="V36" s="154"/>
      <c r="W36" s="154"/>
      <c r="X36" s="153" t="s">
        <v>114</v>
      </c>
      <c r="Y36" s="154"/>
      <c r="Z36" s="154"/>
      <c r="AA36" s="154"/>
      <c r="AB36" s="155" t="s">
        <v>115</v>
      </c>
      <c r="AC36" s="154"/>
      <c r="AD36" s="154"/>
      <c r="AE36" s="154"/>
      <c r="AF36" s="154" t="s">
        <v>116</v>
      </c>
      <c r="AG36" s="154"/>
      <c r="AH36" s="154"/>
      <c r="AI36" s="154"/>
      <c r="AJ36" s="153" t="s">
        <v>117</v>
      </c>
      <c r="AK36" s="154"/>
      <c r="AL36" s="154"/>
      <c r="AM36" s="154"/>
      <c r="AN36" s="154" t="s">
        <v>118</v>
      </c>
      <c r="AO36" s="154"/>
      <c r="AP36" s="154"/>
      <c r="AQ36" s="154"/>
      <c r="AR36" s="94" t="s">
        <v>119</v>
      </c>
      <c r="AS36" s="128"/>
      <c r="AT36" s="128"/>
      <c r="AU36" s="129"/>
      <c r="AV36" s="153" t="s">
        <v>120</v>
      </c>
      <c r="AW36" s="154"/>
      <c r="AX36" s="154"/>
      <c r="AY36" s="154"/>
      <c r="AZ36" s="153" t="s">
        <v>120</v>
      </c>
      <c r="BA36" s="154"/>
      <c r="BB36" s="154"/>
      <c r="BC36" s="154"/>
      <c r="BD36" s="156"/>
      <c r="BE36" s="157"/>
      <c r="BF36" s="158"/>
    </row>
    <row r="37" spans="1:58" ht="13.5" customHeight="1">
      <c r="A37" s="159" t="s">
        <v>16</v>
      </c>
      <c r="B37" s="160"/>
      <c r="C37" s="161"/>
      <c r="D37" s="15">
        <f>D11+D13-D17-D28-D32</f>
        <v>4.7</v>
      </c>
      <c r="E37" s="15">
        <f>E11+E13-E17-E28-E32</f>
        <v>6.4</v>
      </c>
      <c r="F37" s="15">
        <f>F11+F13-F17-F28-F32</f>
        <v>2.1999999999999997</v>
      </c>
      <c r="G37" s="15">
        <f>D37+E37+F37</f>
        <v>13.3</v>
      </c>
      <c r="H37" s="15">
        <f>H11+H13-H17-H28-H32</f>
        <v>8.200000000000001</v>
      </c>
      <c r="I37" s="15">
        <f>I11+I13-I17-I28-I32</f>
        <v>7.2</v>
      </c>
      <c r="J37" s="15">
        <f>J11+J13-J17-J28-J32</f>
        <v>2.999999999999999</v>
      </c>
      <c r="K37" s="15">
        <f>H37+I37+J37</f>
        <v>18.400000000000002</v>
      </c>
      <c r="L37" s="15">
        <f>L11+L13-L17-L28-L32</f>
        <v>20.8</v>
      </c>
      <c r="M37" s="15">
        <f>M11+M13-M17-M28-M32</f>
        <v>12.700000000000001</v>
      </c>
      <c r="N37" s="15">
        <f>N11+N13-N17-N28-N32</f>
        <v>7.299999999999999</v>
      </c>
      <c r="O37" s="15">
        <f>L37+M37+N37</f>
        <v>40.8</v>
      </c>
      <c r="P37" s="15">
        <f>P11+P13-P17-P28-P32</f>
        <v>24.3</v>
      </c>
      <c r="Q37" s="15">
        <f>Q11+Q13-Q17-Q28-Q32</f>
        <v>12.8</v>
      </c>
      <c r="R37" s="15">
        <f>R11+R13-R17-R28-R32</f>
        <v>8.5</v>
      </c>
      <c r="S37" s="15">
        <f>P37+Q37+R37</f>
        <v>45.6</v>
      </c>
      <c r="T37" s="15">
        <f>T11+T13-T17-T28-T32</f>
        <v>23.1</v>
      </c>
      <c r="U37" s="15">
        <f>U11+U13-U17-U28-U32</f>
        <v>11.8</v>
      </c>
      <c r="V37" s="15">
        <f>V11+V13-V17-V28-V32</f>
        <v>8.5</v>
      </c>
      <c r="W37" s="15">
        <f>T37+U37+V37</f>
        <v>43.400000000000006</v>
      </c>
      <c r="X37" s="15">
        <f>X11+X13-X17-X28-X32</f>
        <v>22.400000000000002</v>
      </c>
      <c r="Y37" s="15">
        <f>Y11+Y13-Y17-Y28-Y32</f>
        <v>13.800000000000002</v>
      </c>
      <c r="Z37" s="15">
        <f>Z11+Z13-Z17-Z28-Z32</f>
        <v>7.700000000000002</v>
      </c>
      <c r="AA37" s="15">
        <f>X37+Y37+Z37</f>
        <v>43.900000000000006</v>
      </c>
      <c r="AB37" s="15">
        <f>AB11+AB13-AB17-AB28-AB32</f>
        <v>20.200000000000003</v>
      </c>
      <c r="AC37" s="15">
        <f>AC11+AC13-AC17-AC28-AC32</f>
        <v>13.300000000000004</v>
      </c>
      <c r="AD37" s="15">
        <f>AD11+AD13-AD17-AD28-AD32</f>
        <v>6.900000000000002</v>
      </c>
      <c r="AE37" s="15">
        <f>AB37+AC37+AD37</f>
        <v>40.400000000000006</v>
      </c>
      <c r="AF37" s="15">
        <f>AF11+AF13-AF17-AF28-AF32</f>
        <v>16.700000000000003</v>
      </c>
      <c r="AG37" s="15">
        <f>AG11+AG13-AG17-AG28-AG32</f>
        <v>12.200000000000005</v>
      </c>
      <c r="AH37" s="15">
        <f>AH11+AH13-AH17-AH28-AH32</f>
        <v>6.200000000000001</v>
      </c>
      <c r="AI37" s="15">
        <f>AF37+AG37+AH37</f>
        <v>35.10000000000001</v>
      </c>
      <c r="AJ37" s="15">
        <f>AJ11+AJ13-AJ17-AJ28-AJ32</f>
        <v>13.500000000000002</v>
      </c>
      <c r="AK37" s="15">
        <f>AK11+AK13-AK17-AK28-AK32</f>
        <v>11.200000000000005</v>
      </c>
      <c r="AL37" s="15">
        <f>AL11+AL13-AL17-AL28-AL32</f>
        <v>5.200000000000001</v>
      </c>
      <c r="AM37" s="15">
        <f>AJ37+AK37+AL37</f>
        <v>29.900000000000006</v>
      </c>
      <c r="AN37" s="15">
        <f>AN11+AN13-AN17-AN28-AN32</f>
        <v>11.000000000000002</v>
      </c>
      <c r="AO37" s="15">
        <f>AO11+AO13-AO17-AO28-AO32</f>
        <v>10.300000000000006</v>
      </c>
      <c r="AP37" s="15">
        <f>AP11+AP13-AP17-AP28-AP32</f>
        <v>4.6000000000000005</v>
      </c>
      <c r="AQ37" s="15">
        <f>AN37+AO37+AP37</f>
        <v>25.90000000000001</v>
      </c>
      <c r="AR37" s="15">
        <f>AR11+AR13-AR17-AR28-AR32</f>
        <v>9.600000000000003</v>
      </c>
      <c r="AS37" s="15">
        <f>AS11+AS13-AS17-AS28-AS32</f>
        <v>8.800000000000006</v>
      </c>
      <c r="AT37" s="15">
        <f>AT11+AT13-AT17-AT28-AT32</f>
        <v>4.1000000000000005</v>
      </c>
      <c r="AU37" s="15">
        <f>AR37+AS37+AT37</f>
        <v>22.50000000000001</v>
      </c>
      <c r="AV37" s="15">
        <f>AV11+AV13-AV17-AV28-AV32</f>
        <v>7.400000000000002</v>
      </c>
      <c r="AW37" s="15">
        <f>AW11+AW13-AW17-AW28-AW32</f>
        <v>7.800000000000006</v>
      </c>
      <c r="AX37" s="15">
        <f>AX11+AX13-AX17-AX28-AX32</f>
        <v>3.400000000000001</v>
      </c>
      <c r="AY37" s="15">
        <f>AV37+AW37+AX37</f>
        <v>18.60000000000001</v>
      </c>
      <c r="AZ37" s="15">
        <f>AZ11+AZ13-AZ17-AZ28-AZ32</f>
        <v>7.400000000000006</v>
      </c>
      <c r="BA37" s="15">
        <f>BA11+BA13-BA17-BA28-BA32</f>
        <v>7.799999999999995</v>
      </c>
      <c r="BB37" s="15">
        <f>BB11+BB13-BB17-BB28-BB32</f>
        <v>3.3999999999999977</v>
      </c>
      <c r="BC37" s="15">
        <f>AZ37+BA37+BB37</f>
        <v>18.599999999999998</v>
      </c>
      <c r="BD37" s="162" t="s">
        <v>78</v>
      </c>
      <c r="BE37" s="163"/>
      <c r="BF37" s="164"/>
    </row>
    <row r="38" spans="1:58" ht="3.75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9"/>
    </row>
    <row r="39" spans="1:58" ht="13.5" customHeight="1">
      <c r="A39" s="133" t="s">
        <v>49</v>
      </c>
      <c r="B39" s="134"/>
      <c r="C39" s="135"/>
      <c r="D39" s="15">
        <f>D40+D41</f>
        <v>4.7</v>
      </c>
      <c r="E39" s="15">
        <f>E40+E41</f>
        <v>6.3999999999999995</v>
      </c>
      <c r="F39" s="15">
        <f>F40+F41</f>
        <v>2.2</v>
      </c>
      <c r="G39" s="15">
        <f>D39+E39+F39</f>
        <v>13.3</v>
      </c>
      <c r="H39" s="15">
        <f>H40+H41</f>
        <v>8.2</v>
      </c>
      <c r="I39" s="15">
        <f>I40+I41</f>
        <v>7.199999999999999</v>
      </c>
      <c r="J39" s="15">
        <f>J40+J41</f>
        <v>3</v>
      </c>
      <c r="K39" s="15">
        <f>H39+I39+J39</f>
        <v>18.4</v>
      </c>
      <c r="L39" s="15">
        <f>L40+L41</f>
        <v>20.8</v>
      </c>
      <c r="M39" s="15">
        <f>M40+M41</f>
        <v>12.7</v>
      </c>
      <c r="N39" s="15">
        <f>N40+N41</f>
        <v>7.3</v>
      </c>
      <c r="O39" s="15">
        <f>L39+M39+N39</f>
        <v>40.8</v>
      </c>
      <c r="P39" s="15">
        <f>P40+P41</f>
        <v>24.3</v>
      </c>
      <c r="Q39" s="15">
        <f>Q40+Q41</f>
        <v>12.8</v>
      </c>
      <c r="R39" s="15">
        <f>R40+R41</f>
        <v>8.5</v>
      </c>
      <c r="S39" s="15">
        <f>P39+Q39+R39</f>
        <v>45.6</v>
      </c>
      <c r="T39" s="15">
        <f>T40+T41</f>
        <v>23.1</v>
      </c>
      <c r="U39" s="15">
        <f>U40+U41</f>
        <v>11.8</v>
      </c>
      <c r="V39" s="15">
        <f>V40+V41</f>
        <v>8.5</v>
      </c>
      <c r="W39" s="15">
        <f>T39+U39+V39</f>
        <v>43.400000000000006</v>
      </c>
      <c r="X39" s="15">
        <f>X40+X41</f>
        <v>22.4</v>
      </c>
      <c r="Y39" s="15">
        <f>Y40+Y41</f>
        <v>13.8</v>
      </c>
      <c r="Z39" s="15">
        <f>Z40+Z41</f>
        <v>7.699999999999999</v>
      </c>
      <c r="AA39" s="15">
        <f>X39+Y39+Z39</f>
        <v>43.900000000000006</v>
      </c>
      <c r="AB39" s="15">
        <f>AB40+AB41</f>
        <v>20.2</v>
      </c>
      <c r="AC39" s="15">
        <f>AC40+AC41</f>
        <v>13.3</v>
      </c>
      <c r="AD39" s="15">
        <f>AD40+AD41</f>
        <v>6.9</v>
      </c>
      <c r="AE39" s="15">
        <f>AB39+AC39+AD39</f>
        <v>40.4</v>
      </c>
      <c r="AF39" s="15">
        <f>AF40+AF41</f>
        <v>16.7</v>
      </c>
      <c r="AG39" s="15">
        <f>AG40+AG41</f>
        <v>12.2</v>
      </c>
      <c r="AH39" s="15">
        <f>AH40+AH41</f>
        <v>6.2</v>
      </c>
      <c r="AI39" s="15">
        <f>AF39+AG39+AH39</f>
        <v>35.1</v>
      </c>
      <c r="AJ39" s="15">
        <f>AJ40+AJ41</f>
        <v>13.5</v>
      </c>
      <c r="AK39" s="15">
        <f>AK40+AK41</f>
        <v>11.2</v>
      </c>
      <c r="AL39" s="15">
        <f>AL40+AL41</f>
        <v>5.2</v>
      </c>
      <c r="AM39" s="15">
        <f>AJ39+AK39+AL39</f>
        <v>29.9</v>
      </c>
      <c r="AN39" s="15">
        <f>AN40+AN41</f>
        <v>11</v>
      </c>
      <c r="AO39" s="15">
        <f>AO40+AO41</f>
        <v>10.3</v>
      </c>
      <c r="AP39" s="15">
        <f>AP40+AP41</f>
        <v>4.6</v>
      </c>
      <c r="AQ39" s="15">
        <f>AN39+AO39+AP39</f>
        <v>25.9</v>
      </c>
      <c r="AR39" s="15">
        <f>AR40+AR41</f>
        <v>9.6</v>
      </c>
      <c r="AS39" s="15">
        <f>AS40+AS41</f>
        <v>8.8</v>
      </c>
      <c r="AT39" s="15">
        <f>AT40+AT41</f>
        <v>4.1</v>
      </c>
      <c r="AU39" s="15">
        <f>AR39+AS39+AT39</f>
        <v>22.5</v>
      </c>
      <c r="AV39" s="15">
        <f>AV40+AV41</f>
        <v>7.4</v>
      </c>
      <c r="AW39" s="15">
        <f>AW40+AW41</f>
        <v>7.8</v>
      </c>
      <c r="AX39" s="15">
        <f>AX40+AX41</f>
        <v>3.4</v>
      </c>
      <c r="AY39" s="15">
        <f>AV39+AW39+AX39</f>
        <v>18.599999999999998</v>
      </c>
      <c r="AZ39" s="15">
        <f>AZ40+AZ41</f>
        <v>7.4</v>
      </c>
      <c r="BA39" s="15">
        <f>BA40+BA41</f>
        <v>7.8</v>
      </c>
      <c r="BB39" s="15">
        <f>BB40+BB41</f>
        <v>3.4</v>
      </c>
      <c r="BC39" s="15">
        <f>AZ39+BA39+BB39</f>
        <v>18.599999999999998</v>
      </c>
      <c r="BD39" s="136" t="s">
        <v>77</v>
      </c>
      <c r="BE39" s="137"/>
      <c r="BF39" s="138"/>
    </row>
    <row r="40" spans="1:58" ht="13.5" customHeight="1">
      <c r="A40" s="19"/>
      <c r="B40" s="141" t="s">
        <v>72</v>
      </c>
      <c r="C40" s="142"/>
      <c r="D40" s="22">
        <v>2.2</v>
      </c>
      <c r="E40" s="22">
        <v>0.6</v>
      </c>
      <c r="F40" s="22">
        <v>1.1</v>
      </c>
      <c r="G40" s="22">
        <f>D40+E40+F40</f>
        <v>3.9000000000000004</v>
      </c>
      <c r="H40" s="22">
        <v>5.8</v>
      </c>
      <c r="I40" s="22">
        <v>2.4</v>
      </c>
      <c r="J40" s="22">
        <v>2.1</v>
      </c>
      <c r="K40" s="22">
        <f>H40+I40+J40</f>
        <v>10.299999999999999</v>
      </c>
      <c r="L40" s="22">
        <v>16.6</v>
      </c>
      <c r="M40" s="22">
        <v>6.8</v>
      </c>
      <c r="N40" s="22">
        <v>5.8</v>
      </c>
      <c r="O40" s="22">
        <f>L40+M40+N40</f>
        <v>29.200000000000003</v>
      </c>
      <c r="P40" s="22">
        <v>19.3</v>
      </c>
      <c r="Q40" s="22">
        <v>8</v>
      </c>
      <c r="R40" s="22">
        <v>6.8</v>
      </c>
      <c r="S40" s="22">
        <f>P40+Q40+R40</f>
        <v>34.1</v>
      </c>
      <c r="T40" s="22">
        <v>17.6</v>
      </c>
      <c r="U40" s="22">
        <v>7.2</v>
      </c>
      <c r="V40" s="22">
        <v>6.8</v>
      </c>
      <c r="W40" s="22">
        <f>T40+U40+V40</f>
        <v>31.6</v>
      </c>
      <c r="X40" s="22">
        <v>16.5</v>
      </c>
      <c r="Y40" s="22">
        <v>8.8</v>
      </c>
      <c r="Z40" s="22">
        <v>6.1</v>
      </c>
      <c r="AA40" s="22">
        <f>X40+Y40+Z40</f>
        <v>31.4</v>
      </c>
      <c r="AB40" s="22">
        <v>14.7</v>
      </c>
      <c r="AC40" s="22">
        <v>8.1</v>
      </c>
      <c r="AD40" s="22">
        <v>5.3</v>
      </c>
      <c r="AE40" s="22">
        <f>AB40+AC40+AD40</f>
        <v>28.099999999999998</v>
      </c>
      <c r="AF40" s="22">
        <v>11.6</v>
      </c>
      <c r="AG40" s="22">
        <v>6.9</v>
      </c>
      <c r="AH40" s="22">
        <v>4.5</v>
      </c>
      <c r="AI40" s="22">
        <f>AF40+AG40+AH40</f>
        <v>23</v>
      </c>
      <c r="AJ40" s="22">
        <v>8.9</v>
      </c>
      <c r="AK40" s="22">
        <v>6</v>
      </c>
      <c r="AL40" s="22">
        <v>3.7</v>
      </c>
      <c r="AM40" s="22">
        <f>AJ40+AK40+AL40</f>
        <v>18.6</v>
      </c>
      <c r="AN40" s="22">
        <v>7.1</v>
      </c>
      <c r="AO40" s="22">
        <v>5.1</v>
      </c>
      <c r="AP40" s="22">
        <v>3</v>
      </c>
      <c r="AQ40" s="22">
        <f>AN40+AO40+AP40</f>
        <v>15.2</v>
      </c>
      <c r="AR40" s="22">
        <v>6.1</v>
      </c>
      <c r="AS40" s="22">
        <v>4.5</v>
      </c>
      <c r="AT40" s="22">
        <v>2.6</v>
      </c>
      <c r="AU40" s="22">
        <f>AR40+AS40+AT40</f>
        <v>13.2</v>
      </c>
      <c r="AV40" s="22">
        <v>4.3</v>
      </c>
      <c r="AW40" s="22">
        <v>3.5</v>
      </c>
      <c r="AX40" s="22">
        <v>2</v>
      </c>
      <c r="AY40" s="22">
        <f>AV40+AW40+AX40</f>
        <v>9.8</v>
      </c>
      <c r="AZ40" s="22">
        <f aca="true" t="shared" si="17" ref="AZ40:BB41">AV40</f>
        <v>4.3</v>
      </c>
      <c r="BA40" s="22">
        <f t="shared" si="17"/>
        <v>3.5</v>
      </c>
      <c r="BB40" s="22">
        <f t="shared" si="17"/>
        <v>2</v>
      </c>
      <c r="BC40" s="22">
        <f>AZ40+BA40+BB40</f>
        <v>9.8</v>
      </c>
      <c r="BD40" s="143" t="s">
        <v>71</v>
      </c>
      <c r="BE40" s="144"/>
      <c r="BF40" s="23"/>
    </row>
    <row r="41" spans="1:58" ht="13.5" customHeight="1">
      <c r="A41" s="19"/>
      <c r="B41" s="145" t="s">
        <v>8</v>
      </c>
      <c r="C41" s="146"/>
      <c r="D41" s="24">
        <v>2.5</v>
      </c>
      <c r="E41" s="24">
        <v>5.8</v>
      </c>
      <c r="F41" s="24">
        <v>1.1</v>
      </c>
      <c r="G41" s="24">
        <f>D41+E41+F41</f>
        <v>9.4</v>
      </c>
      <c r="H41" s="24">
        <v>2.4</v>
      </c>
      <c r="I41" s="24">
        <v>4.8</v>
      </c>
      <c r="J41" s="24">
        <v>0.9</v>
      </c>
      <c r="K41" s="24">
        <f>H41+I41+J41</f>
        <v>8.1</v>
      </c>
      <c r="L41" s="24">
        <v>4.2</v>
      </c>
      <c r="M41" s="24">
        <v>5.9</v>
      </c>
      <c r="N41" s="24">
        <v>1.5</v>
      </c>
      <c r="O41" s="24">
        <f>L41+M41+N41</f>
        <v>11.600000000000001</v>
      </c>
      <c r="P41" s="24">
        <v>5</v>
      </c>
      <c r="Q41" s="24">
        <v>4.8</v>
      </c>
      <c r="R41" s="24">
        <v>1.7</v>
      </c>
      <c r="S41" s="24">
        <f>P41+Q41+R41</f>
        <v>11.5</v>
      </c>
      <c r="T41" s="24">
        <v>5.5</v>
      </c>
      <c r="U41" s="24">
        <v>4.6</v>
      </c>
      <c r="V41" s="24">
        <v>1.7</v>
      </c>
      <c r="W41" s="24">
        <f>T41+U41+V41</f>
        <v>11.799999999999999</v>
      </c>
      <c r="X41" s="24">
        <v>5.9</v>
      </c>
      <c r="Y41" s="24">
        <v>5</v>
      </c>
      <c r="Z41" s="24">
        <v>1.6</v>
      </c>
      <c r="AA41" s="24">
        <f>X41+Y41+Z41</f>
        <v>12.5</v>
      </c>
      <c r="AB41" s="24">
        <v>5.5</v>
      </c>
      <c r="AC41" s="24">
        <v>5.2</v>
      </c>
      <c r="AD41" s="24">
        <v>1.6</v>
      </c>
      <c r="AE41" s="24">
        <f>AB41+AC41+AD41</f>
        <v>12.299999999999999</v>
      </c>
      <c r="AF41" s="24">
        <v>5.1</v>
      </c>
      <c r="AG41" s="24">
        <v>5.3</v>
      </c>
      <c r="AH41" s="24">
        <v>1.7</v>
      </c>
      <c r="AI41" s="24">
        <f>AF41+AG41+AH41</f>
        <v>12.099999999999998</v>
      </c>
      <c r="AJ41" s="24">
        <v>4.6</v>
      </c>
      <c r="AK41" s="24">
        <v>5.2</v>
      </c>
      <c r="AL41" s="24">
        <v>1.5</v>
      </c>
      <c r="AM41" s="24">
        <f>AJ41+AK41+AL41</f>
        <v>11.3</v>
      </c>
      <c r="AN41" s="24">
        <v>3.9</v>
      </c>
      <c r="AO41" s="24">
        <v>5.2</v>
      </c>
      <c r="AP41" s="24">
        <v>1.6</v>
      </c>
      <c r="AQ41" s="24">
        <f>AN41+AO41+AP41</f>
        <v>10.7</v>
      </c>
      <c r="AR41" s="24">
        <v>3.5</v>
      </c>
      <c r="AS41" s="24">
        <v>4.3</v>
      </c>
      <c r="AT41" s="24">
        <v>1.5</v>
      </c>
      <c r="AU41" s="24">
        <f>AR41+AS41+AT41</f>
        <v>9.3</v>
      </c>
      <c r="AV41" s="24">
        <v>3.1</v>
      </c>
      <c r="AW41" s="24">
        <v>4.3</v>
      </c>
      <c r="AX41" s="24">
        <v>1.4</v>
      </c>
      <c r="AY41" s="24">
        <f>AV41+AW41+AX41</f>
        <v>8.8</v>
      </c>
      <c r="AZ41" s="24">
        <f t="shared" si="17"/>
        <v>3.1</v>
      </c>
      <c r="BA41" s="24">
        <f t="shared" si="17"/>
        <v>4.3</v>
      </c>
      <c r="BB41" s="24">
        <f t="shared" si="17"/>
        <v>1.4</v>
      </c>
      <c r="BC41" s="24">
        <f>AZ41+BA41+BB41</f>
        <v>8.8</v>
      </c>
      <c r="BD41" s="147" t="s">
        <v>60</v>
      </c>
      <c r="BE41" s="148"/>
      <c r="BF41" s="23"/>
    </row>
    <row r="42" spans="1:58" ht="13.5" customHeight="1">
      <c r="A42" s="4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41"/>
    </row>
    <row r="43" spans="1:58" ht="13.5" customHeight="1">
      <c r="A43" s="159" t="s">
        <v>52</v>
      </c>
      <c r="B43" s="160"/>
      <c r="C43" s="161"/>
      <c r="D43" s="15">
        <v>0.2</v>
      </c>
      <c r="E43" s="15">
        <v>0.2</v>
      </c>
      <c r="F43" s="15">
        <v>0.3</v>
      </c>
      <c r="G43" s="15">
        <f>D43+E43+F43</f>
        <v>0.7</v>
      </c>
      <c r="H43" s="15">
        <v>0.4</v>
      </c>
      <c r="I43" s="15">
        <v>0.6</v>
      </c>
      <c r="J43" s="15">
        <v>0.7</v>
      </c>
      <c r="K43" s="15">
        <f>H43+I43+J43</f>
        <v>1.7</v>
      </c>
      <c r="L43" s="15">
        <v>1.7</v>
      </c>
      <c r="M43" s="15">
        <v>2.3</v>
      </c>
      <c r="N43" s="15">
        <v>2.1</v>
      </c>
      <c r="O43" s="15">
        <f>L43+M43+N43</f>
        <v>6.1</v>
      </c>
      <c r="P43" s="15">
        <v>1.7</v>
      </c>
      <c r="Q43" s="15">
        <v>2.4</v>
      </c>
      <c r="R43" s="15">
        <v>2.4</v>
      </c>
      <c r="S43" s="15">
        <f>P43+Q43+R43</f>
        <v>6.5</v>
      </c>
      <c r="T43" s="15">
        <v>1.5</v>
      </c>
      <c r="U43" s="15">
        <v>2.3</v>
      </c>
      <c r="V43" s="15">
        <v>2.2</v>
      </c>
      <c r="W43" s="15">
        <f>T43+U43+V43</f>
        <v>6</v>
      </c>
      <c r="X43" s="15">
        <v>1.5</v>
      </c>
      <c r="Y43" s="15">
        <v>4.7</v>
      </c>
      <c r="Z43" s="15">
        <v>1.8</v>
      </c>
      <c r="AA43" s="15">
        <f>X43+Y43+Z43</f>
        <v>8</v>
      </c>
      <c r="AB43" s="15">
        <v>1.3</v>
      </c>
      <c r="AC43" s="15">
        <v>4.7</v>
      </c>
      <c r="AD43" s="15">
        <v>1.6</v>
      </c>
      <c r="AE43" s="15">
        <f>AB43+AC43+AD43</f>
        <v>7.6</v>
      </c>
      <c r="AF43" s="15">
        <v>1</v>
      </c>
      <c r="AG43" s="15">
        <v>4.2</v>
      </c>
      <c r="AH43" s="15">
        <v>1.4</v>
      </c>
      <c r="AI43" s="15">
        <f>AF43+AG43+AH43</f>
        <v>6.6</v>
      </c>
      <c r="AJ43" s="15">
        <v>0.7</v>
      </c>
      <c r="AK43" s="15">
        <v>1.1</v>
      </c>
      <c r="AL43" s="15">
        <v>1.2</v>
      </c>
      <c r="AM43" s="15">
        <f>AJ43+AK43+AL43</f>
        <v>3</v>
      </c>
      <c r="AN43" s="15">
        <v>0.5</v>
      </c>
      <c r="AO43" s="15">
        <v>3.5</v>
      </c>
      <c r="AP43" s="15">
        <v>1</v>
      </c>
      <c r="AQ43" s="15">
        <f>AN43+AO43+AP43</f>
        <v>5</v>
      </c>
      <c r="AR43" s="15">
        <v>0.6</v>
      </c>
      <c r="AS43" s="15">
        <v>3.4</v>
      </c>
      <c r="AT43" s="15">
        <v>0.9</v>
      </c>
      <c r="AU43" s="15">
        <f>AR43+AS43+AT43</f>
        <v>4.9</v>
      </c>
      <c r="AV43" s="15">
        <v>0.4</v>
      </c>
      <c r="AW43" s="15">
        <v>3.4</v>
      </c>
      <c r="AX43" s="15">
        <v>0.8</v>
      </c>
      <c r="AY43" s="15">
        <f>AV43+AW43+AX43</f>
        <v>4.6</v>
      </c>
      <c r="AZ43" s="15">
        <v>0.4</v>
      </c>
      <c r="BA43" s="15">
        <v>3.4</v>
      </c>
      <c r="BB43" s="15">
        <v>0.8</v>
      </c>
      <c r="BC43" s="15">
        <f>AZ43+BA43+BB43</f>
        <v>4.6</v>
      </c>
      <c r="BD43" s="162" t="s">
        <v>128</v>
      </c>
      <c r="BE43" s="163"/>
      <c r="BF43" s="164"/>
    </row>
    <row r="44" spans="1:58" s="4" customFormat="1" ht="3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3.5" customHeight="1">
      <c r="A45" s="42" t="s">
        <v>67</v>
      </c>
      <c r="B45" s="43" t="s">
        <v>66</v>
      </c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6"/>
      <c r="BE45" s="47"/>
      <c r="BF45" s="48" t="s">
        <v>64</v>
      </c>
    </row>
    <row r="46" spans="1:58" ht="13.5" customHeight="1">
      <c r="A46" s="49" t="s">
        <v>63</v>
      </c>
      <c r="B46" s="50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17"/>
      <c r="BE46" s="18"/>
      <c r="BF46" s="53" t="s">
        <v>65</v>
      </c>
    </row>
    <row r="47" spans="1:58" ht="13.5" customHeight="1">
      <c r="A47" s="19"/>
      <c r="B47" s="165" t="s">
        <v>9</v>
      </c>
      <c r="C47" s="150"/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0</v>
      </c>
      <c r="AZ47" s="29">
        <v>0</v>
      </c>
      <c r="BA47" s="29">
        <v>0</v>
      </c>
      <c r="BB47" s="29">
        <v>0</v>
      </c>
      <c r="BC47" s="54">
        <v>0</v>
      </c>
      <c r="BD47" s="166" t="s">
        <v>10</v>
      </c>
      <c r="BE47" s="167"/>
      <c r="BF47" s="23"/>
    </row>
    <row r="48" spans="1:58" ht="13.5" customHeight="1">
      <c r="A48" s="19"/>
      <c r="B48" s="165" t="s">
        <v>25</v>
      </c>
      <c r="C48" s="150"/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29">
        <v>0</v>
      </c>
      <c r="BA48" s="29">
        <v>0</v>
      </c>
      <c r="BB48" s="29">
        <v>0</v>
      </c>
      <c r="BC48" s="54">
        <v>0</v>
      </c>
      <c r="BD48" s="166" t="s">
        <v>11</v>
      </c>
      <c r="BE48" s="167"/>
      <c r="BF48" s="23"/>
    </row>
    <row r="49" spans="1:58" ht="13.5" customHeight="1">
      <c r="A49" s="19"/>
      <c r="B49" s="165" t="s">
        <v>26</v>
      </c>
      <c r="C49" s="150"/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29">
        <v>0</v>
      </c>
      <c r="BA49" s="29">
        <v>0</v>
      </c>
      <c r="BB49" s="29">
        <v>0</v>
      </c>
      <c r="BC49" s="54">
        <v>0</v>
      </c>
      <c r="BD49" s="166" t="s">
        <v>27</v>
      </c>
      <c r="BE49" s="167"/>
      <c r="BF49" s="23"/>
    </row>
    <row r="50" spans="1:58" ht="13.5" customHeight="1">
      <c r="A50" s="19"/>
      <c r="B50" s="171" t="s">
        <v>28</v>
      </c>
      <c r="C50" s="172"/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29">
        <v>0</v>
      </c>
      <c r="BA50" s="29">
        <v>0</v>
      </c>
      <c r="BB50" s="29">
        <v>0</v>
      </c>
      <c r="BC50" s="54">
        <v>0</v>
      </c>
      <c r="BD50" s="166" t="s">
        <v>29</v>
      </c>
      <c r="BE50" s="167"/>
      <c r="BF50" s="23"/>
    </row>
    <row r="51" spans="1:58" ht="13.5" customHeight="1">
      <c r="A51" s="40"/>
      <c r="B51" s="168" t="s">
        <v>45</v>
      </c>
      <c r="C51" s="146"/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0</v>
      </c>
      <c r="AP51" s="55">
        <v>0</v>
      </c>
      <c r="AQ51" s="55">
        <v>0</v>
      </c>
      <c r="AR51" s="55">
        <v>0</v>
      </c>
      <c r="AS51" s="55">
        <v>0</v>
      </c>
      <c r="AT51" s="55">
        <v>0</v>
      </c>
      <c r="AU51" s="55">
        <v>0</v>
      </c>
      <c r="AV51" s="55">
        <v>0</v>
      </c>
      <c r="AW51" s="55">
        <v>0</v>
      </c>
      <c r="AX51" s="55">
        <v>0</v>
      </c>
      <c r="AY51" s="55">
        <v>0</v>
      </c>
      <c r="AZ51" s="55">
        <v>0</v>
      </c>
      <c r="BA51" s="55">
        <v>0</v>
      </c>
      <c r="BB51" s="55">
        <v>0</v>
      </c>
      <c r="BC51" s="55">
        <v>0</v>
      </c>
      <c r="BD51" s="169" t="s">
        <v>44</v>
      </c>
      <c r="BE51" s="170"/>
      <c r="BF51" s="41"/>
    </row>
    <row r="52" spans="1:58" s="4" customFormat="1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56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5" s="60" customFormat="1" ht="13.5" customHeight="1">
      <c r="A53" s="57" t="s">
        <v>42</v>
      </c>
      <c r="B53" s="58" t="s">
        <v>15</v>
      </c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</row>
    <row r="54" spans="1:55" s="60" customFormat="1" ht="13.5" customHeight="1">
      <c r="A54" s="57"/>
      <c r="B54" s="61" t="s">
        <v>61</v>
      </c>
      <c r="C54" s="62"/>
      <c r="D54" s="59"/>
      <c r="E54" s="59"/>
      <c r="F54" s="59"/>
      <c r="G54" s="59"/>
      <c r="H54" s="59"/>
      <c r="I54" s="59"/>
      <c r="J54" s="59"/>
      <c r="K54" s="59"/>
      <c r="L54" s="67" t="s">
        <v>21</v>
      </c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</row>
    <row r="55" spans="1:58" s="60" customFormat="1" ht="13.5" customHeight="1">
      <c r="A55" s="57"/>
      <c r="D55" s="59"/>
      <c r="E55" s="59"/>
      <c r="F55" s="59"/>
      <c r="G55" s="59"/>
      <c r="H55" s="59"/>
      <c r="I55" s="59"/>
      <c r="J55" s="59"/>
      <c r="K55" s="63" t="s">
        <v>122</v>
      </c>
      <c r="L55" s="64">
        <v>36</v>
      </c>
      <c r="M55" s="65" t="s">
        <v>76</v>
      </c>
      <c r="O55" s="63"/>
      <c r="R55" s="61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66"/>
      <c r="BE55" s="66"/>
      <c r="BF55" s="59"/>
    </row>
    <row r="56" spans="1:58" s="70" customFormat="1" ht="13.5" customHeight="1">
      <c r="A56" s="67"/>
      <c r="B56" s="68"/>
      <c r="C56" s="62"/>
      <c r="D56" s="59"/>
      <c r="E56" s="59"/>
      <c r="F56" s="59"/>
      <c r="G56" s="59"/>
      <c r="H56" s="69"/>
      <c r="I56" s="68"/>
      <c r="K56" s="63" t="s">
        <v>123</v>
      </c>
      <c r="L56" s="64">
        <v>34</v>
      </c>
      <c r="M56" s="65"/>
      <c r="O56" s="63"/>
      <c r="R56" s="68"/>
      <c r="S56" s="68"/>
      <c r="T56" s="65"/>
      <c r="U56" s="71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66"/>
      <c r="BE56" s="66"/>
      <c r="BF56" s="59"/>
    </row>
    <row r="57" spans="1:58" s="70" customFormat="1" ht="13.5" customHeight="1">
      <c r="A57" s="67"/>
      <c r="B57" s="72"/>
      <c r="C57" s="72"/>
      <c r="D57" s="72"/>
      <c r="E57" s="72"/>
      <c r="F57" s="72"/>
      <c r="G57" s="72"/>
      <c r="H57" s="73"/>
      <c r="I57" s="68"/>
      <c r="K57" s="74" t="s">
        <v>96</v>
      </c>
      <c r="L57" s="64" t="s">
        <v>127</v>
      </c>
      <c r="M57" s="65"/>
      <c r="N57" s="74"/>
      <c r="O57" s="74"/>
      <c r="R57" s="68"/>
      <c r="S57" s="68"/>
      <c r="T57" s="65"/>
      <c r="V57" s="75"/>
      <c r="W57" s="71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66"/>
      <c r="BE57" s="66"/>
      <c r="BF57" s="59"/>
    </row>
    <row r="58" spans="1:23" s="68" customFormat="1" ht="13.5" customHeight="1">
      <c r="A58" s="76"/>
      <c r="B58" s="77"/>
      <c r="C58" s="78"/>
      <c r="D58" s="78"/>
      <c r="E58" s="79"/>
      <c r="F58" s="80"/>
      <c r="G58" s="80"/>
      <c r="H58" s="80"/>
      <c r="I58" s="80"/>
      <c r="J58" s="80"/>
      <c r="K58" s="81"/>
      <c r="L58" s="82"/>
      <c r="M58" s="82"/>
      <c r="N58" s="83"/>
      <c r="O58" s="83"/>
      <c r="P58" s="83"/>
      <c r="Q58" s="84"/>
      <c r="R58" s="83"/>
      <c r="S58" s="85"/>
      <c r="T58" s="85"/>
      <c r="U58" s="85"/>
      <c r="V58" s="85"/>
      <c r="W58" s="80"/>
    </row>
    <row r="59" spans="1:3" ht="13.5" customHeight="1">
      <c r="A59" s="57" t="s">
        <v>50</v>
      </c>
      <c r="B59" s="86" t="s">
        <v>51</v>
      </c>
      <c r="C59" s="86"/>
    </row>
    <row r="60" spans="1:2" ht="13.5" customHeight="1">
      <c r="A60" s="87" t="s">
        <v>75</v>
      </c>
      <c r="B60" s="58" t="s">
        <v>124</v>
      </c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101">
    <mergeCell ref="B51:C51"/>
    <mergeCell ref="BD51:BE51"/>
    <mergeCell ref="B49:C49"/>
    <mergeCell ref="BD49:BE49"/>
    <mergeCell ref="B50:C50"/>
    <mergeCell ref="BD50:BE50"/>
    <mergeCell ref="B47:C47"/>
    <mergeCell ref="BD47:BE47"/>
    <mergeCell ref="B48:C48"/>
    <mergeCell ref="BD48:BE48"/>
    <mergeCell ref="B41:C41"/>
    <mergeCell ref="BD41:BE41"/>
    <mergeCell ref="A43:C43"/>
    <mergeCell ref="BD43:BF43"/>
    <mergeCell ref="A39:C39"/>
    <mergeCell ref="BD39:BF39"/>
    <mergeCell ref="B40:C40"/>
    <mergeCell ref="BD40:BE40"/>
    <mergeCell ref="AV36:AY36"/>
    <mergeCell ref="AZ36:BC36"/>
    <mergeCell ref="BD36:BF36"/>
    <mergeCell ref="A37:C37"/>
    <mergeCell ref="BD37:BF37"/>
    <mergeCell ref="AF36:AI36"/>
    <mergeCell ref="AJ36:AM36"/>
    <mergeCell ref="AN36:AQ36"/>
    <mergeCell ref="AR36:AU36"/>
    <mergeCell ref="P36:S36"/>
    <mergeCell ref="T36:W36"/>
    <mergeCell ref="X36:AA36"/>
    <mergeCell ref="AB36:AE36"/>
    <mergeCell ref="A36:C36"/>
    <mergeCell ref="D36:G36"/>
    <mergeCell ref="H36:K36"/>
    <mergeCell ref="L36:O36"/>
    <mergeCell ref="B33:C33"/>
    <mergeCell ref="BD33:BE33"/>
    <mergeCell ref="B34:C34"/>
    <mergeCell ref="BD34:BE34"/>
    <mergeCell ref="B28:C28"/>
    <mergeCell ref="BD28:BE28"/>
    <mergeCell ref="A32:C32"/>
    <mergeCell ref="BD32:BF32"/>
    <mergeCell ref="B25:C25"/>
    <mergeCell ref="BD25:BE25"/>
    <mergeCell ref="A27:C27"/>
    <mergeCell ref="BD27:BF27"/>
    <mergeCell ref="B23:C23"/>
    <mergeCell ref="BD23:BE23"/>
    <mergeCell ref="B24:C24"/>
    <mergeCell ref="BD24:BE24"/>
    <mergeCell ref="A17:C17"/>
    <mergeCell ref="BD17:BF17"/>
    <mergeCell ref="B18:C18"/>
    <mergeCell ref="BD18:BE18"/>
    <mergeCell ref="B14:C14"/>
    <mergeCell ref="BD14:BE14"/>
    <mergeCell ref="B15:C15"/>
    <mergeCell ref="BD15:BE15"/>
    <mergeCell ref="AZ12:BC12"/>
    <mergeCell ref="BD12:BF12"/>
    <mergeCell ref="A13:C13"/>
    <mergeCell ref="BD13:BF13"/>
    <mergeCell ref="AV10:AY10"/>
    <mergeCell ref="AZ10:BC10"/>
    <mergeCell ref="BD10:BF10"/>
    <mergeCell ref="A11:C11"/>
    <mergeCell ref="BD11:BF11"/>
    <mergeCell ref="AF10:AI10"/>
    <mergeCell ref="AJ10:AM10"/>
    <mergeCell ref="AN10:AQ10"/>
    <mergeCell ref="AR10:AU10"/>
    <mergeCell ref="BD5:BF8"/>
    <mergeCell ref="AZ6:BC6"/>
    <mergeCell ref="A10:C10"/>
    <mergeCell ref="D10:G10"/>
    <mergeCell ref="H10:K10"/>
    <mergeCell ref="L10:O10"/>
    <mergeCell ref="P10:S10"/>
    <mergeCell ref="T10:W10"/>
    <mergeCell ref="X10:AA10"/>
    <mergeCell ref="AB10:AE10"/>
    <mergeCell ref="BD1:BF4"/>
    <mergeCell ref="D5:G6"/>
    <mergeCell ref="H5:K6"/>
    <mergeCell ref="L5:O6"/>
    <mergeCell ref="P5:S6"/>
    <mergeCell ref="T5:W6"/>
    <mergeCell ref="X5:AA6"/>
    <mergeCell ref="AB5:AE6"/>
    <mergeCell ref="AF5:AI6"/>
    <mergeCell ref="AJ5:AM6"/>
    <mergeCell ref="D2:BC2"/>
    <mergeCell ref="D3:BC3"/>
    <mergeCell ref="D4:BC4"/>
    <mergeCell ref="A1:C8"/>
    <mergeCell ref="D1:BC1"/>
    <mergeCell ref="AN5:AQ6"/>
    <mergeCell ref="AR5:AU6"/>
    <mergeCell ref="AV5:AY6"/>
    <mergeCell ref="AZ5:BC5"/>
  </mergeCells>
  <dataValidations count="1">
    <dataValidation type="textLength" operator="equal" allowBlank="1" showInputMessage="1" showErrorMessage="1" sqref="K33">
      <formula1>H33+I33+J33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2011-08-25T06:42:35Z</cp:lastPrinted>
  <dcterms:created xsi:type="dcterms:W3CDTF">2002-10-23T07:52:10Z</dcterms:created>
  <dcterms:modified xsi:type="dcterms:W3CDTF">2011-08-29T07:17:14Z</dcterms:modified>
  <cp:category/>
  <cp:version/>
  <cp:contentType/>
  <cp:contentStatus/>
</cp:coreProperties>
</file>