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activeTab="0"/>
  </bookViews>
  <sheets>
    <sheet name="Progressief  2003.2004 FINAAL" sheetId="1" r:id="rId1"/>
  </sheets>
  <definedNames/>
  <calcPr fullCalcOnLoad="1"/>
</workbook>
</file>

<file path=xl/sharedStrings.xml><?xml version="1.0" encoding="utf-8"?>
<sst xmlns="http://schemas.openxmlformats.org/spreadsheetml/2006/main" count="232" uniqueCount="132">
  <si>
    <t>Progressive/Progressief</t>
  </si>
  <si>
    <t>Choice</t>
  </si>
  <si>
    <t>Keur</t>
  </si>
  <si>
    <t>Sundries</t>
  </si>
  <si>
    <t>Diverse</t>
  </si>
  <si>
    <t>Pers</t>
  </si>
  <si>
    <t>Total</t>
  </si>
  <si>
    <t>Totaal</t>
  </si>
  <si>
    <t>(a) Beginvoorraad</t>
  </si>
  <si>
    <t>(b) Verkryging</t>
  </si>
  <si>
    <t>(c) Aanwending</t>
  </si>
  <si>
    <t>Grondboonbottermark</t>
  </si>
  <si>
    <t>Crushed for oil and oilcake</t>
  </si>
  <si>
    <t>Pods</t>
  </si>
  <si>
    <t>Peule</t>
  </si>
  <si>
    <t>Withdrawn by producers</t>
  </si>
  <si>
    <t>Onttrek deur produsente</t>
  </si>
  <si>
    <t>Seed for planting purposes</t>
  </si>
  <si>
    <t>Saad vir plantdoeleindes</t>
  </si>
  <si>
    <t>(f) Onaangewende voorraad (a+b-c-d-e)</t>
  </si>
  <si>
    <t>Storers, traders</t>
  </si>
  <si>
    <t>Opbergers, handelaars</t>
  </si>
  <si>
    <t>Processors</t>
  </si>
  <si>
    <t>Verwerkers</t>
  </si>
  <si>
    <t>(1)</t>
  </si>
  <si>
    <t>(2)</t>
  </si>
  <si>
    <t>(3)</t>
  </si>
  <si>
    <t>(4)</t>
  </si>
  <si>
    <t>(5)</t>
  </si>
  <si>
    <t>'000 t</t>
  </si>
  <si>
    <t>The information system reports only on the actual movement of groundnuts in commercial structures, and must under no circumstances be construed as confirmation or an indication of ownership./</t>
  </si>
  <si>
    <t>Whole groundnuts</t>
  </si>
  <si>
    <t>Heel grondbone</t>
  </si>
  <si>
    <t>(f) Unutilised stock (a+b-c-d-e)</t>
  </si>
  <si>
    <t>(c) Utilisation</t>
  </si>
  <si>
    <t>(b) Acquisition</t>
  </si>
  <si>
    <t>(a) Opening Stock</t>
  </si>
  <si>
    <t>Physical stocks are verified regularly on a random basis by SAGIS's Audit Inspection Division./Fisiese voorraad word gereeld op 'n steekproefbasis deur SAGIS se Oudit Inspeksie Afdeling geverifieer.</t>
  </si>
  <si>
    <t>Includes a portion of the production of developing sector - the balance will not necessarily be included here./Ingesluit 'n deel van die opkomende sektor - die balans sal nie noodwendig hier ingesluit word nie.</t>
  </si>
  <si>
    <t>Vrygestel aan eindverbruiker(s)</t>
  </si>
  <si>
    <t>Released to end-consumer(s)</t>
  </si>
  <si>
    <t>Direkte eetmark</t>
  </si>
  <si>
    <t>(e) Sundries</t>
  </si>
  <si>
    <t>(e) Diverse</t>
  </si>
  <si>
    <t>As declared by collaborators. Although everything has been done to ensure the accuracy of the information, neither SAGIS nor any of its directors or employees take any responsiblilty for actions or losses that might occur as a result of the usage of this information./</t>
  </si>
  <si>
    <t>The enunciation of the figures for exports are as declared by the collaborators. The destination thereof cannot be confirmed./ Die uiteensetting van die syfers vir uitvoere is soos deur medewerkers verklaar. Die eindbestemming hiervan kan nie bevestig word nie.</t>
  </si>
  <si>
    <t>Producer deliveries directly from farms./Produsentelewerings direk vanaf plase:</t>
  </si>
  <si>
    <t>Soos verklaar deur medewerkers. Alhoewel alles gedoen is om te verseker dat die inligting korrek is, aanvaar nie SAGIS of enige van sy direkteure of werknemers enige verantwoordelikheid vir aksies of verliese as gevolg van die inligting wat gebruik is nie.</t>
  </si>
  <si>
    <t>Feb 2003</t>
  </si>
  <si>
    <t>Border posts</t>
  </si>
  <si>
    <t>Harbours</t>
  </si>
  <si>
    <t>Grensposte</t>
  </si>
  <si>
    <t>Hawens</t>
  </si>
  <si>
    <t>Mar/Mrt 2003</t>
  </si>
  <si>
    <t>1 Mar/Mrt 2003</t>
  </si>
  <si>
    <t>31 Mar/Mrt 2003</t>
  </si>
  <si>
    <t xml:space="preserve"> Apr 2003</t>
  </si>
  <si>
    <t>1 Apr 2003</t>
  </si>
  <si>
    <t>30 Apr 2003</t>
  </si>
  <si>
    <t>31 May/Mei 2003</t>
  </si>
  <si>
    <t>May/Mei 2003</t>
  </si>
  <si>
    <t>1 May/Mei 2003</t>
  </si>
  <si>
    <t xml:space="preserve"> Jun 2003</t>
  </si>
  <si>
    <t>1 Jun 2003</t>
  </si>
  <si>
    <t>30 Jun 2003</t>
  </si>
  <si>
    <t>31 Jul 2003</t>
  </si>
  <si>
    <t>31 Aug 2003</t>
  </si>
  <si>
    <t>30 Sep 2003</t>
  </si>
  <si>
    <t>31 Oct/Okt 2003</t>
  </si>
  <si>
    <t>30 Nov 2003</t>
  </si>
  <si>
    <t>31 Dec/Des 2003</t>
  </si>
  <si>
    <t>31 Jan 2004</t>
  </si>
  <si>
    <t xml:space="preserve"> Jul 2003</t>
  </si>
  <si>
    <t>1 Jul 2003</t>
  </si>
  <si>
    <t>Aug 2003</t>
  </si>
  <si>
    <t>1 Aug 2003</t>
  </si>
  <si>
    <t>Sep 2003</t>
  </si>
  <si>
    <t>1 Sep 2003</t>
  </si>
  <si>
    <t>1 Oct/Okt 2003</t>
  </si>
  <si>
    <t>Oct/Okt 2003</t>
  </si>
  <si>
    <t>Nov 2003</t>
  </si>
  <si>
    <t>1 Nov 2003</t>
  </si>
  <si>
    <t>Dec/Des 2003</t>
  </si>
  <si>
    <t>1 Dec/Des 2003</t>
  </si>
  <si>
    <t xml:space="preserve"> Jan 2004</t>
  </si>
  <si>
    <t>1 Jan 2004</t>
  </si>
  <si>
    <t>Feb 2004</t>
  </si>
  <si>
    <t>1 Feb 2004</t>
  </si>
  <si>
    <t>(d) RSA Exports (4)</t>
  </si>
  <si>
    <t>Imports destined for RSA</t>
  </si>
  <si>
    <t>(d)  RSA Uitvoere (4)</t>
  </si>
  <si>
    <t>Invoere bestem vir RSA</t>
  </si>
  <si>
    <t>29 Feb 2004</t>
  </si>
  <si>
    <t>Crush</t>
  </si>
  <si>
    <t>Netto versendings(+)/ontvangstes(-)</t>
  </si>
  <si>
    <t>Net dispatches(+)/receipts(-)</t>
  </si>
  <si>
    <t>ton</t>
  </si>
  <si>
    <t>Die inligtingstelsel rapporteer slegs oor die fisiese beweging van grondbone in kommersiële strukture  en moet geensins as 'n bevestiging of aanduiding van eiendomsreg geag word nie.</t>
  </si>
  <si>
    <t>Processed for the local market:</t>
  </si>
  <si>
    <t>Verwerk vir die binnelandse mark:</t>
  </si>
  <si>
    <t>Direct edible market</t>
  </si>
  <si>
    <t>Peanut butter market</t>
  </si>
  <si>
    <t>Jan 2003</t>
  </si>
  <si>
    <t>ton (On request of the industry/Op versoek van die bedryf)</t>
  </si>
  <si>
    <t>Deliveries directly from farms (3)</t>
  </si>
  <si>
    <t>Lewerings direk vanaf plase (3)</t>
  </si>
  <si>
    <t>Monthly announcement of information/Maandelikse bekendmaking van inligting (1)</t>
  </si>
  <si>
    <t>(g) Stock stored at: (5)</t>
  </si>
  <si>
    <t>Surplus(-)/Deficit(+)</t>
  </si>
  <si>
    <t>(h) Unallocated stock</t>
  </si>
  <si>
    <t>(h) Ongeallokeerde voorraad</t>
  </si>
  <si>
    <t>(g) Voorraad geberg by: (5)</t>
  </si>
  <si>
    <t>Surplus(-)/Tekort(+)</t>
  </si>
  <si>
    <t>Mar/Mrt 2003 - Feb 2004</t>
  </si>
  <si>
    <t>Prog Mar/Mrt 2003 - Feb 2004</t>
  </si>
  <si>
    <t>Gepers vir olie en oliekoek</t>
  </si>
  <si>
    <t>(h) Imports destined for exports not included in the above information</t>
  </si>
  <si>
    <t>(h) Invoere bestem vir uitvoere nie ingesluit in inligting hierbo nie</t>
  </si>
  <si>
    <t>Opening Stock</t>
  </si>
  <si>
    <t>Beginvoorraad</t>
  </si>
  <si>
    <t xml:space="preserve">Imported </t>
  </si>
  <si>
    <t>Ingevoer</t>
  </si>
  <si>
    <t>Exported</t>
  </si>
  <si>
    <t>Uitgevoer</t>
  </si>
  <si>
    <t>Stock surplus(-)/deficit(+)</t>
  </si>
  <si>
    <t>Voorraad surplus(-)/tekort(+)</t>
  </si>
  <si>
    <t>Stock</t>
  </si>
  <si>
    <t>Voorraad</t>
  </si>
  <si>
    <t>52 027</t>
  </si>
  <si>
    <t>SMI-042004</t>
  </si>
  <si>
    <t>30/04/2004</t>
  </si>
  <si>
    <t>GROUNDNUTS/GRONDBONE - 2003/2004 Year(Mar - Feb) FINAL / 2003/2004 Jaar(Mrt - Feb) FINAAL (2)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</si>
</sst>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s>
  <fonts count="4">
    <font>
      <sz val="10"/>
      <name val="Arial"/>
      <family val="0"/>
    </font>
    <font>
      <b/>
      <sz val="8"/>
      <name val="Arial"/>
      <family val="2"/>
    </font>
    <font>
      <sz val="8"/>
      <name val="Arial"/>
      <family val="2"/>
    </font>
    <font>
      <b/>
      <sz val="10"/>
      <name val="Arial"/>
      <family val="2"/>
    </font>
  </fonts>
  <fills count="2">
    <fill>
      <patternFill/>
    </fill>
    <fill>
      <patternFill patternType="gray125"/>
    </fill>
  </fills>
  <borders count="16">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0" borderId="0" xfId="0" applyFont="1" applyFill="1" applyAlignment="1">
      <alignment horizontal="left"/>
    </xf>
    <xf numFmtId="0" fontId="0" fillId="0" borderId="0" xfId="0" applyFont="1" applyFill="1" applyAlignment="1">
      <alignment horizontal="left" indent="3"/>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left" wrapText="1" indent="3"/>
    </xf>
    <xf numFmtId="0" fontId="1" fillId="0" borderId="4" xfId="0" applyFont="1" applyFill="1" applyBorder="1" applyAlignment="1">
      <alignment horizontal="left" wrapText="1"/>
    </xf>
    <xf numFmtId="0" fontId="2" fillId="0" borderId="5" xfId="0" applyFont="1" applyFill="1" applyBorder="1" applyAlignment="1">
      <alignment horizontal="right" wrapText="1"/>
    </xf>
    <xf numFmtId="175" fontId="2" fillId="0" borderId="5" xfId="0" applyNumberFormat="1" applyFont="1" applyFill="1" applyBorder="1" applyAlignment="1">
      <alignment horizontal="right" wrapText="1"/>
    </xf>
    <xf numFmtId="0" fontId="1" fillId="0" borderId="6" xfId="0" applyFont="1" applyFill="1" applyBorder="1" applyAlignment="1">
      <alignment horizontal="right" wrapText="1"/>
    </xf>
    <xf numFmtId="0" fontId="2" fillId="0" borderId="4" xfId="0" applyFont="1" applyFill="1" applyBorder="1" applyAlignment="1">
      <alignment horizontal="left" wrapText="1" indent="3"/>
    </xf>
    <xf numFmtId="0" fontId="2" fillId="0" borderId="0" xfId="0" applyFont="1" applyFill="1" applyBorder="1" applyAlignment="1">
      <alignment horizontal="left" wrapText="1" indent="3"/>
    </xf>
    <xf numFmtId="175" fontId="2" fillId="0" borderId="0" xfId="0" applyNumberFormat="1" applyFont="1" applyFill="1" applyBorder="1" applyAlignment="1">
      <alignment horizontal="left" wrapText="1" indent="3"/>
    </xf>
    <xf numFmtId="0" fontId="2" fillId="0" borderId="7" xfId="0" applyFont="1" applyFill="1" applyBorder="1" applyAlignment="1">
      <alignment horizontal="left" wrapText="1"/>
    </xf>
    <xf numFmtId="175" fontId="2" fillId="0" borderId="1"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6" xfId="0" applyFont="1" applyFill="1" applyBorder="1" applyAlignment="1">
      <alignment horizontal="left" wrapText="1" indent="3"/>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175" fontId="2" fillId="0" borderId="2" xfId="0" applyNumberFormat="1" applyFont="1" applyFill="1" applyBorder="1" applyAlignment="1">
      <alignment horizontal="right" wrapText="1"/>
    </xf>
    <xf numFmtId="0" fontId="2" fillId="0" borderId="10" xfId="0" applyFont="1" applyFill="1" applyBorder="1" applyAlignment="1">
      <alignment horizontal="right" wrapText="1"/>
    </xf>
    <xf numFmtId="0" fontId="2" fillId="0" borderId="11" xfId="0" applyFont="1" applyFill="1" applyBorder="1" applyAlignment="1">
      <alignment horizontal="left" wrapText="1" indent="3"/>
    </xf>
    <xf numFmtId="0" fontId="2" fillId="0" borderId="1" xfId="0" applyFont="1" applyFill="1" applyBorder="1" applyAlignment="1">
      <alignment horizontal="left" wrapText="1"/>
    </xf>
    <xf numFmtId="0" fontId="2" fillId="0" borderId="1" xfId="0" applyFont="1" applyFill="1" applyBorder="1" applyAlignment="1">
      <alignment horizontal="right" wrapText="1"/>
    </xf>
    <xf numFmtId="0" fontId="2" fillId="0" borderId="11" xfId="0" applyFont="1" applyFill="1" applyBorder="1" applyAlignment="1">
      <alignment horizontal="left" wrapText="1"/>
    </xf>
    <xf numFmtId="175" fontId="2" fillId="0" borderId="11" xfId="0" applyNumberFormat="1" applyFont="1" applyFill="1" applyBorder="1" applyAlignment="1">
      <alignment horizontal="right" wrapText="1"/>
    </xf>
    <xf numFmtId="0" fontId="2" fillId="0" borderId="11" xfId="0" applyFont="1" applyFill="1" applyBorder="1" applyAlignment="1">
      <alignment horizontal="right" wrapText="1"/>
    </xf>
    <xf numFmtId="0" fontId="2" fillId="0" borderId="2" xfId="0" applyFont="1" applyFill="1" applyBorder="1" applyAlignment="1">
      <alignment horizontal="left" wrapText="1"/>
    </xf>
    <xf numFmtId="0" fontId="2" fillId="0" borderId="2" xfId="0" applyFont="1" applyFill="1" applyBorder="1" applyAlignment="1">
      <alignment horizontal="right" wrapText="1"/>
    </xf>
    <xf numFmtId="175" fontId="2" fillId="0" borderId="12" xfId="0" applyNumberFormat="1" applyFont="1" applyFill="1" applyBorder="1" applyAlignment="1">
      <alignment horizontal="right" wrapText="1"/>
    </xf>
    <xf numFmtId="0" fontId="2" fillId="0" borderId="2" xfId="0" applyFont="1" applyFill="1" applyBorder="1" applyAlignment="1">
      <alignment/>
    </xf>
    <xf numFmtId="0" fontId="2" fillId="0" borderId="13" xfId="0" applyFont="1" applyFill="1" applyBorder="1" applyAlignment="1">
      <alignment horizontal="right" wrapText="1"/>
    </xf>
    <xf numFmtId="0" fontId="2" fillId="0" borderId="7" xfId="0" applyFont="1" applyFill="1" applyBorder="1" applyAlignment="1">
      <alignment horizontal="left" wrapText="1" indent="3"/>
    </xf>
    <xf numFmtId="0" fontId="2" fillId="0" borderId="14" xfId="0" applyFont="1" applyFill="1" applyBorder="1" applyAlignment="1">
      <alignment horizontal="left" wrapText="1" indent="3"/>
    </xf>
    <xf numFmtId="0" fontId="2" fillId="0" borderId="8" xfId="0" applyFont="1" applyFill="1" applyBorder="1" applyAlignment="1">
      <alignment horizontal="left" wrapText="1" indent="3"/>
    </xf>
    <xf numFmtId="0" fontId="2" fillId="0" borderId="9" xfId="0" applyFont="1" applyFill="1" applyBorder="1" applyAlignment="1">
      <alignment horizontal="left" wrapText="1" indent="3"/>
    </xf>
    <xf numFmtId="0" fontId="2" fillId="0" borderId="12" xfId="0" applyFont="1" applyFill="1" applyBorder="1" applyAlignment="1">
      <alignment horizontal="left" wrapText="1" indent="3"/>
    </xf>
    <xf numFmtId="0" fontId="2" fillId="0" borderId="10" xfId="0" applyFont="1" applyFill="1" applyBorder="1" applyAlignment="1">
      <alignment horizontal="left" wrapText="1" indent="3"/>
    </xf>
    <xf numFmtId="0" fontId="0" fillId="0" borderId="0" xfId="0" applyFont="1" applyFill="1" applyBorder="1" applyAlignment="1">
      <alignment horizontal="left" wrapText="1" indent="3"/>
    </xf>
    <xf numFmtId="0" fontId="0" fillId="0" borderId="0" xfId="0" applyFont="1" applyFill="1" applyBorder="1" applyAlignment="1">
      <alignment horizontal="left" indent="3"/>
    </xf>
    <xf numFmtId="0" fontId="0" fillId="0" borderId="0" xfId="0" applyFont="1" applyFill="1" applyBorder="1" applyAlignment="1" quotePrefix="1">
      <alignment horizontal="lef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0" fontId="0" fillId="0" borderId="0" xfId="0" applyFont="1" applyFill="1" applyAlignment="1">
      <alignment/>
    </xf>
    <xf numFmtId="17" fontId="0" fillId="0" borderId="0" xfId="0" applyNumberFormat="1" applyFont="1" applyFill="1" applyAlignment="1" quotePrefix="1">
      <alignment horizontal="left"/>
    </xf>
    <xf numFmtId="0" fontId="0" fillId="0" borderId="0" xfId="0" applyNumberFormat="1" applyFont="1" applyFill="1" applyAlignment="1">
      <alignment horizontal="left"/>
    </xf>
    <xf numFmtId="0" fontId="0" fillId="0" borderId="0" xfId="0" applyFont="1" applyFill="1" applyAlignment="1" quotePrefix="1">
      <alignment horizontal="left"/>
    </xf>
    <xf numFmtId="17" fontId="0" fillId="0" borderId="0" xfId="0" applyNumberFormat="1" applyFont="1" applyFill="1" applyAlignment="1">
      <alignment horizontal="left"/>
    </xf>
    <xf numFmtId="0" fontId="0" fillId="0" borderId="0" xfId="0" applyFont="1" applyFill="1" applyAlignment="1">
      <alignment horizontal="right"/>
    </xf>
    <xf numFmtId="0" fontId="0" fillId="0" borderId="0" xfId="0" applyNumberFormat="1" applyFont="1" applyFill="1" applyAlignment="1">
      <alignment horizontal="righ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Fill="1" applyAlignment="1" quotePrefix="1">
      <alignment/>
    </xf>
    <xf numFmtId="0" fontId="3" fillId="0" borderId="0" xfId="0" applyFont="1" applyFill="1" applyAlignment="1">
      <alignment horizontal="center" wrapText="1"/>
    </xf>
    <xf numFmtId="0" fontId="3" fillId="0" borderId="0" xfId="0" applyFont="1" applyFill="1" applyAlignment="1">
      <alignment horizontal="left" indent="3"/>
    </xf>
    <xf numFmtId="0" fontId="2" fillId="0" borderId="0" xfId="0" applyFont="1" applyFill="1" applyAlignment="1">
      <alignment horizontal="left" indent="3"/>
    </xf>
    <xf numFmtId="175" fontId="2" fillId="0" borderId="8" xfId="0" applyNumberFormat="1" applyFont="1" applyFill="1" applyBorder="1" applyAlignment="1">
      <alignment wrapText="1"/>
    </xf>
    <xf numFmtId="175" fontId="2" fillId="0" borderId="6" xfId="0" applyNumberFormat="1" applyFont="1" applyFill="1" applyBorder="1" applyAlignment="1">
      <alignment wrapText="1"/>
    </xf>
    <xf numFmtId="0" fontId="2" fillId="0" borderId="2" xfId="0" applyFont="1" applyFill="1" applyBorder="1" applyAlignment="1">
      <alignment horizontal="left" wrapText="1" indent="3"/>
    </xf>
    <xf numFmtId="175" fontId="2" fillId="0" borderId="15" xfId="0" applyNumberFormat="1" applyFont="1" applyFill="1" applyBorder="1" applyAlignment="1">
      <alignment wrapText="1"/>
    </xf>
    <xf numFmtId="0" fontId="2" fillId="0" borderId="13" xfId="0" applyFont="1" applyFill="1" applyBorder="1" applyAlignment="1">
      <alignment horizontal="left" wrapText="1" indent="3"/>
    </xf>
    <xf numFmtId="0" fontId="2" fillId="0" borderId="15" xfId="0" applyFont="1" applyFill="1" applyBorder="1" applyAlignment="1">
      <alignment horizontal="left" wrapText="1" indent="3"/>
    </xf>
    <xf numFmtId="175" fontId="2" fillId="0" borderId="14" xfId="0" applyNumberFormat="1" applyFont="1" applyFill="1" applyBorder="1" applyAlignment="1">
      <alignment wrapText="1"/>
    </xf>
    <xf numFmtId="175" fontId="2" fillId="0" borderId="5" xfId="0" applyNumberFormat="1" applyFont="1" applyFill="1" applyBorder="1" applyAlignment="1">
      <alignment wrapText="1"/>
    </xf>
    <xf numFmtId="175" fontId="2" fillId="0" borderId="1" xfId="0" applyNumberFormat="1" applyFont="1" applyFill="1" applyBorder="1" applyAlignment="1">
      <alignment wrapText="1"/>
    </xf>
    <xf numFmtId="175" fontId="2" fillId="0" borderId="11" xfId="0" applyNumberFormat="1" applyFont="1" applyFill="1" applyBorder="1" applyAlignment="1">
      <alignment wrapText="1"/>
    </xf>
    <xf numFmtId="175" fontId="2" fillId="0" borderId="2" xfId="0" applyNumberFormat="1" applyFont="1" applyFill="1" applyBorder="1" applyAlignment="1">
      <alignment wrapText="1"/>
    </xf>
    <xf numFmtId="0" fontId="2" fillId="0" borderId="3" xfId="0" applyFont="1" applyFill="1" applyBorder="1" applyAlignment="1">
      <alignment horizontal="center" wrapText="1"/>
    </xf>
    <xf numFmtId="0" fontId="3" fillId="0" borderId="0" xfId="0" applyFont="1" applyFill="1" applyAlignment="1">
      <alignment horizontal="center"/>
    </xf>
    <xf numFmtId="0" fontId="2" fillId="0" borderId="13" xfId="0" applyFont="1" applyFill="1" applyBorder="1" applyAlignment="1" quotePrefix="1">
      <alignment horizontal="center" wrapText="1"/>
    </xf>
    <xf numFmtId="0" fontId="3" fillId="0" borderId="0" xfId="0" applyFont="1" applyFill="1" applyAlignment="1" quotePrefix="1">
      <alignment horizontal="left" wrapText="1"/>
    </xf>
    <xf numFmtId="0" fontId="3" fillId="0" borderId="0" xfId="0" applyFont="1" applyFill="1" applyAlignment="1">
      <alignment horizontal="left"/>
    </xf>
    <xf numFmtId="0" fontId="3" fillId="0" borderId="0" xfId="0" applyFont="1" applyFill="1" applyAlignment="1" quotePrefix="1">
      <alignment horizontal="right"/>
    </xf>
    <xf numFmtId="0" fontId="3" fillId="0" borderId="0" xfId="0" applyFont="1" applyFill="1" applyAlignment="1">
      <alignment/>
    </xf>
    <xf numFmtId="0" fontId="3" fillId="0" borderId="0" xfId="0" applyFont="1" applyFill="1" applyAlignment="1">
      <alignment horizontal="center" wrapText="1"/>
    </xf>
    <xf numFmtId="0" fontId="2" fillId="0" borderId="15" xfId="0" applyFont="1" applyFill="1" applyBorder="1" applyAlignment="1">
      <alignment horizontal="center" wrapText="1"/>
    </xf>
    <xf numFmtId="0" fontId="2" fillId="0" borderId="13" xfId="0" applyFont="1" applyFill="1" applyBorder="1" applyAlignment="1">
      <alignment horizontal="center" wrapText="1"/>
    </xf>
    <xf numFmtId="0" fontId="1" fillId="0" borderId="7"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8" xfId="0" applyFont="1" applyFill="1" applyBorder="1" applyAlignment="1">
      <alignment horizontal="center" vertical="top" wrapText="1"/>
    </xf>
    <xf numFmtId="0" fontId="2" fillId="0" borderId="7" xfId="0" applyFont="1" applyFill="1" applyBorder="1" applyAlignment="1">
      <alignment horizontal="left" wrapText="1"/>
    </xf>
    <xf numFmtId="0" fontId="0" fillId="0" borderId="8" xfId="0" applyFont="1" applyFill="1" applyBorder="1" applyAlignment="1">
      <alignment horizontal="left" wrapText="1"/>
    </xf>
    <xf numFmtId="0" fontId="2" fillId="0" borderId="7" xfId="0" applyFont="1" applyFill="1" applyBorder="1" applyAlignment="1">
      <alignment horizontal="right" wrapText="1"/>
    </xf>
    <xf numFmtId="0" fontId="0" fillId="0" borderId="8" xfId="0" applyFont="1" applyFill="1" applyBorder="1" applyAlignment="1">
      <alignment horizontal="right"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right" wrapText="1"/>
    </xf>
    <xf numFmtId="0" fontId="2" fillId="0" borderId="10" xfId="0" applyFont="1" applyFill="1" applyBorder="1" applyAlignment="1">
      <alignment horizontal="right" wrapText="1"/>
    </xf>
    <xf numFmtId="0" fontId="1" fillId="0" borderId="4"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right" wrapText="1"/>
    </xf>
    <xf numFmtId="0" fontId="1" fillId="0" borderId="6" xfId="0" applyFont="1" applyFill="1" applyBorder="1" applyAlignment="1">
      <alignment horizontal="right" wrapText="1"/>
    </xf>
    <xf numFmtId="0" fontId="2" fillId="0" borderId="4"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right" wrapText="1"/>
    </xf>
    <xf numFmtId="0" fontId="2" fillId="0" borderId="6" xfId="0" applyFont="1" applyFill="1" applyBorder="1" applyAlignment="1">
      <alignment horizontal="right" wrapText="1"/>
    </xf>
    <xf numFmtId="0" fontId="1" fillId="0" borderId="13" xfId="0" applyFont="1" applyFill="1" applyBorder="1" applyAlignment="1">
      <alignment horizontal="left" wrapText="1"/>
    </xf>
    <xf numFmtId="0" fontId="1" fillId="0" borderId="3" xfId="0" applyFont="1" applyFill="1" applyBorder="1" applyAlignment="1">
      <alignment horizontal="left" wrapText="1"/>
    </xf>
    <xf numFmtId="0" fontId="1" fillId="0" borderId="15" xfId="0" applyFont="1" applyFill="1" applyBorder="1" applyAlignment="1">
      <alignment horizontal="left" wrapText="1"/>
    </xf>
    <xf numFmtId="0" fontId="1" fillId="0" borderId="13" xfId="0" applyFont="1" applyFill="1" applyBorder="1" applyAlignment="1">
      <alignment horizontal="right" wrapText="1"/>
    </xf>
    <xf numFmtId="0" fontId="1" fillId="0" borderId="3" xfId="0" applyFont="1" applyFill="1" applyBorder="1" applyAlignment="1">
      <alignment horizontal="right" wrapText="1"/>
    </xf>
    <xf numFmtId="0" fontId="1" fillId="0" borderId="15" xfId="0" applyFont="1" applyFill="1" applyBorder="1" applyAlignment="1">
      <alignment horizontal="right" wrapText="1"/>
    </xf>
    <xf numFmtId="0" fontId="1" fillId="0" borderId="6" xfId="0" applyFont="1" applyFill="1" applyBorder="1" applyAlignment="1">
      <alignment horizontal="left" wrapText="1"/>
    </xf>
    <xf numFmtId="0" fontId="1" fillId="0" borderId="4" xfId="0" applyFont="1" applyFill="1" applyBorder="1" applyAlignment="1">
      <alignment horizontal="right" wrapText="1"/>
    </xf>
    <xf numFmtId="0" fontId="2" fillId="0" borderId="8" xfId="0" applyFont="1" applyFill="1" applyBorder="1" applyAlignment="1">
      <alignment horizontal="left" wrapText="1"/>
    </xf>
    <xf numFmtId="0" fontId="2" fillId="0" borderId="8" xfId="0" applyFont="1" applyFill="1" applyBorder="1" applyAlignment="1">
      <alignment horizontal="right" wrapText="1"/>
    </xf>
    <xf numFmtId="0" fontId="2" fillId="0" borderId="3" xfId="0" applyFont="1" applyFill="1" applyBorder="1" applyAlignment="1" quotePrefix="1">
      <alignment horizontal="center" wrapText="1"/>
    </xf>
    <xf numFmtId="0" fontId="1" fillId="0" borderId="9"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wrapText="1"/>
    </xf>
    <xf numFmtId="15" fontId="2" fillId="0" borderId="3" xfId="0" applyNumberFormat="1" applyFont="1" applyFill="1" applyBorder="1" applyAlignment="1" quotePrefix="1">
      <alignment horizontal="center" wrapText="1"/>
    </xf>
    <xf numFmtId="0" fontId="2" fillId="0" borderId="0" xfId="0" applyFont="1" applyFill="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quotePrefix="1">
      <alignment horizontal="center" wrapText="1"/>
    </xf>
    <xf numFmtId="0" fontId="2" fillId="0" borderId="14"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2" fillId="0" borderId="12" xfId="0" applyFont="1" applyFill="1" applyBorder="1" applyAlignment="1">
      <alignment horizontal="center" wrapText="1"/>
    </xf>
    <xf numFmtId="0" fontId="2" fillId="0" borderId="10" xfId="0" applyFont="1" applyFill="1" applyBorder="1" applyAlignment="1">
      <alignment horizontal="center" wrapText="1"/>
    </xf>
    <xf numFmtId="0" fontId="2" fillId="0" borderId="7" xfId="0" applyFont="1" applyFill="1" applyBorder="1" applyAlignment="1">
      <alignment horizontal="center" wrapText="1"/>
    </xf>
    <xf numFmtId="0" fontId="3" fillId="0" borderId="12" xfId="0" applyFont="1" applyFill="1" applyBorder="1" applyAlignment="1" quotePrefix="1">
      <alignment horizontal="center"/>
    </xf>
    <xf numFmtId="0" fontId="3" fillId="0" borderId="12" xfId="0" applyFont="1" applyFill="1" applyBorder="1" applyAlignment="1">
      <alignment horizontal="center"/>
    </xf>
    <xf numFmtId="0" fontId="1" fillId="0" borderId="4"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left" wrapText="1"/>
    </xf>
    <xf numFmtId="0" fontId="1" fillId="0" borderId="14" xfId="0" applyFont="1" applyFill="1" applyBorder="1" applyAlignment="1">
      <alignment horizontal="left" wrapText="1"/>
    </xf>
    <xf numFmtId="0" fontId="1" fillId="0" borderId="8" xfId="0" applyFont="1" applyFill="1" applyBorder="1" applyAlignment="1">
      <alignment horizontal="left" wrapText="1"/>
    </xf>
    <xf numFmtId="0" fontId="1" fillId="0" borderId="7" xfId="0" applyFont="1" applyFill="1" applyBorder="1" applyAlignment="1">
      <alignment horizontal="right" wrapText="1"/>
    </xf>
    <xf numFmtId="0" fontId="2" fillId="0" borderId="14" xfId="0" applyFont="1" applyFill="1" applyBorder="1" applyAlignment="1">
      <alignment horizontal="right"/>
    </xf>
    <xf numFmtId="0" fontId="2" fillId="0" borderId="8" xfId="0" applyFont="1" applyFill="1" applyBorder="1" applyAlignment="1">
      <alignment horizontal="right"/>
    </xf>
    <xf numFmtId="0" fontId="2" fillId="0" borderId="7" xfId="0" applyFont="1" applyFill="1" applyBorder="1" applyAlignment="1">
      <alignment horizontal="right"/>
    </xf>
    <xf numFmtId="0" fontId="2" fillId="0" borderId="4" xfId="0" applyFont="1" applyFill="1" applyBorder="1" applyAlignment="1">
      <alignment horizontal="right"/>
    </xf>
    <xf numFmtId="0" fontId="2" fillId="0" borderId="6" xfId="0" applyFont="1" applyFill="1" applyBorder="1" applyAlignment="1">
      <alignment horizontal="right"/>
    </xf>
    <xf numFmtId="0" fontId="2" fillId="0" borderId="4" xfId="0" applyFont="1" applyFill="1" applyBorder="1" applyAlignment="1">
      <alignment horizontal="left"/>
    </xf>
    <xf numFmtId="0" fontId="2" fillId="0" borderId="6" xfId="0" applyFont="1" applyFill="1" applyBorder="1" applyAlignment="1">
      <alignment horizontal="left"/>
    </xf>
    <xf numFmtId="0" fontId="2" fillId="0" borderId="9" xfId="0" applyFont="1" applyFill="1" applyBorder="1" applyAlignment="1">
      <alignment horizontal="right"/>
    </xf>
    <xf numFmtId="0" fontId="2" fillId="0" borderId="1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476250</xdr:colOff>
      <xdr:row>55</xdr:row>
      <xdr:rowOff>85725</xdr:rowOff>
    </xdr:from>
    <xdr:to>
      <xdr:col>55</xdr:col>
      <xdr:colOff>1981200</xdr:colOff>
      <xdr:row>60</xdr:row>
      <xdr:rowOff>104775</xdr:rowOff>
    </xdr:to>
    <xdr:pic>
      <xdr:nvPicPr>
        <xdr:cNvPr id="1" name="Picture 1"/>
        <xdr:cNvPicPr preferRelativeResize="1">
          <a:picLocks noChangeAspect="1"/>
        </xdr:cNvPicPr>
      </xdr:nvPicPr>
      <xdr:blipFill>
        <a:blip r:embed="rId1"/>
        <a:stretch>
          <a:fillRect/>
        </a:stretch>
      </xdr:blipFill>
      <xdr:spPr>
        <a:xfrm>
          <a:off x="27165300" y="9258300"/>
          <a:ext cx="19812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62"/>
  <sheetViews>
    <sheetView showGridLines="0" tabSelected="1" workbookViewId="0" topLeftCell="A1">
      <selection activeCell="A1" sqref="A1:C1"/>
    </sheetView>
  </sheetViews>
  <sheetFormatPr defaultColWidth="9.140625" defaultRowHeight="12.75"/>
  <cols>
    <col min="1" max="1" width="4.57421875" style="2" bestFit="1" customWidth="1"/>
    <col min="2" max="2" width="1.1484375" style="2" customWidth="1"/>
    <col min="3" max="3" width="30.28125" style="2" customWidth="1"/>
    <col min="4" max="55" width="7.140625" style="2" customWidth="1"/>
    <col min="56" max="56" width="30.28125" style="2" customWidth="1"/>
    <col min="57" max="58" width="1.1484375" style="2" customWidth="1"/>
    <col min="59" max="16384" width="9.140625" style="2" customWidth="1"/>
  </cols>
  <sheetData>
    <row r="1" spans="1:58" ht="12.75" customHeight="1">
      <c r="A1" s="72" t="s">
        <v>129</v>
      </c>
      <c r="B1" s="73"/>
      <c r="C1" s="73"/>
      <c r="D1" s="76" t="s">
        <v>106</v>
      </c>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4" t="s">
        <v>130</v>
      </c>
      <c r="BE1" s="75"/>
      <c r="BF1" s="75"/>
    </row>
    <row r="2" spans="1:58" ht="12.75" customHeight="1">
      <c r="A2" s="55"/>
      <c r="B2" s="56"/>
      <c r="C2" s="56"/>
      <c r="D2" s="76" t="s">
        <v>131</v>
      </c>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56"/>
      <c r="BE2" s="56"/>
      <c r="BF2" s="56"/>
    </row>
    <row r="3" spans="1:58" ht="12.75" customHeight="1">
      <c r="A3" s="122" t="s">
        <v>29</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row>
    <row r="4" spans="1:58" ht="12.75">
      <c r="A4" s="79"/>
      <c r="B4" s="80"/>
      <c r="C4" s="81"/>
      <c r="D4" s="121" t="s">
        <v>53</v>
      </c>
      <c r="E4" s="116"/>
      <c r="F4" s="116"/>
      <c r="G4" s="117"/>
      <c r="H4" s="121" t="s">
        <v>56</v>
      </c>
      <c r="I4" s="116"/>
      <c r="J4" s="116"/>
      <c r="K4" s="117"/>
      <c r="L4" s="121" t="s">
        <v>60</v>
      </c>
      <c r="M4" s="116"/>
      <c r="N4" s="116"/>
      <c r="O4" s="117"/>
      <c r="P4" s="121" t="s">
        <v>62</v>
      </c>
      <c r="Q4" s="116"/>
      <c r="R4" s="116"/>
      <c r="S4" s="117"/>
      <c r="T4" s="115" t="s">
        <v>72</v>
      </c>
      <c r="U4" s="116"/>
      <c r="V4" s="116"/>
      <c r="W4" s="117"/>
      <c r="X4" s="115" t="s">
        <v>74</v>
      </c>
      <c r="Y4" s="116"/>
      <c r="Z4" s="116"/>
      <c r="AA4" s="117"/>
      <c r="AB4" s="115" t="s">
        <v>76</v>
      </c>
      <c r="AC4" s="116"/>
      <c r="AD4" s="116"/>
      <c r="AE4" s="117"/>
      <c r="AF4" s="115" t="s">
        <v>79</v>
      </c>
      <c r="AG4" s="116"/>
      <c r="AH4" s="116"/>
      <c r="AI4" s="117"/>
      <c r="AJ4" s="115" t="s">
        <v>80</v>
      </c>
      <c r="AK4" s="116"/>
      <c r="AL4" s="116"/>
      <c r="AM4" s="117"/>
      <c r="AN4" s="115" t="s">
        <v>82</v>
      </c>
      <c r="AO4" s="116"/>
      <c r="AP4" s="116"/>
      <c r="AQ4" s="117"/>
      <c r="AR4" s="115" t="s">
        <v>84</v>
      </c>
      <c r="AS4" s="116"/>
      <c r="AT4" s="116"/>
      <c r="AU4" s="117"/>
      <c r="AV4" s="115" t="s">
        <v>86</v>
      </c>
      <c r="AW4" s="116"/>
      <c r="AX4" s="116"/>
      <c r="AY4" s="117"/>
      <c r="AZ4" s="121" t="s">
        <v>0</v>
      </c>
      <c r="BA4" s="116"/>
      <c r="BB4" s="116"/>
      <c r="BC4" s="117"/>
      <c r="BD4" s="79"/>
      <c r="BE4" s="80"/>
      <c r="BF4" s="81"/>
    </row>
    <row r="5" spans="1:58" ht="12.75">
      <c r="A5" s="124"/>
      <c r="B5" s="125"/>
      <c r="C5" s="126"/>
      <c r="D5" s="118"/>
      <c r="E5" s="119"/>
      <c r="F5" s="119"/>
      <c r="G5" s="120"/>
      <c r="H5" s="118"/>
      <c r="I5" s="119"/>
      <c r="J5" s="119"/>
      <c r="K5" s="120"/>
      <c r="L5" s="118"/>
      <c r="M5" s="119"/>
      <c r="N5" s="119"/>
      <c r="O5" s="120"/>
      <c r="P5" s="118"/>
      <c r="Q5" s="119"/>
      <c r="R5" s="119"/>
      <c r="S5" s="120"/>
      <c r="T5" s="118"/>
      <c r="U5" s="119"/>
      <c r="V5" s="119"/>
      <c r="W5" s="120"/>
      <c r="X5" s="118"/>
      <c r="Y5" s="119"/>
      <c r="Z5" s="119"/>
      <c r="AA5" s="120"/>
      <c r="AB5" s="118"/>
      <c r="AC5" s="119"/>
      <c r="AD5" s="119"/>
      <c r="AE5" s="120"/>
      <c r="AF5" s="118"/>
      <c r="AG5" s="119"/>
      <c r="AH5" s="119"/>
      <c r="AI5" s="120"/>
      <c r="AJ5" s="118"/>
      <c r="AK5" s="119"/>
      <c r="AL5" s="119"/>
      <c r="AM5" s="120"/>
      <c r="AN5" s="118"/>
      <c r="AO5" s="119"/>
      <c r="AP5" s="119"/>
      <c r="AQ5" s="120"/>
      <c r="AR5" s="118"/>
      <c r="AS5" s="119"/>
      <c r="AT5" s="119"/>
      <c r="AU5" s="120"/>
      <c r="AV5" s="118"/>
      <c r="AW5" s="119"/>
      <c r="AX5" s="119"/>
      <c r="AY5" s="120"/>
      <c r="AZ5" s="118" t="s">
        <v>113</v>
      </c>
      <c r="BA5" s="119"/>
      <c r="BB5" s="119"/>
      <c r="BC5" s="120"/>
      <c r="BD5" s="124"/>
      <c r="BE5" s="125"/>
      <c r="BF5" s="126"/>
    </row>
    <row r="6" spans="1:58" ht="12.75">
      <c r="A6" s="124"/>
      <c r="B6" s="125"/>
      <c r="C6" s="126"/>
      <c r="D6" s="3" t="s">
        <v>1</v>
      </c>
      <c r="E6" s="3" t="s">
        <v>3</v>
      </c>
      <c r="F6" s="3" t="s">
        <v>93</v>
      </c>
      <c r="G6" s="3" t="s">
        <v>6</v>
      </c>
      <c r="H6" s="3" t="s">
        <v>1</v>
      </c>
      <c r="I6" s="3" t="s">
        <v>3</v>
      </c>
      <c r="J6" s="3" t="s">
        <v>93</v>
      </c>
      <c r="K6" s="3" t="s">
        <v>6</v>
      </c>
      <c r="L6" s="3" t="s">
        <v>1</v>
      </c>
      <c r="M6" s="3" t="s">
        <v>3</v>
      </c>
      <c r="N6" s="3" t="s">
        <v>93</v>
      </c>
      <c r="O6" s="3" t="s">
        <v>6</v>
      </c>
      <c r="P6" s="3" t="s">
        <v>1</v>
      </c>
      <c r="Q6" s="3" t="s">
        <v>3</v>
      </c>
      <c r="R6" s="3" t="s">
        <v>93</v>
      </c>
      <c r="S6" s="3" t="s">
        <v>6</v>
      </c>
      <c r="T6" s="3" t="s">
        <v>1</v>
      </c>
      <c r="U6" s="3" t="s">
        <v>3</v>
      </c>
      <c r="V6" s="3" t="s">
        <v>93</v>
      </c>
      <c r="W6" s="3" t="s">
        <v>6</v>
      </c>
      <c r="X6" s="3" t="s">
        <v>1</v>
      </c>
      <c r="Y6" s="3" t="s">
        <v>3</v>
      </c>
      <c r="Z6" s="3" t="s">
        <v>93</v>
      </c>
      <c r="AA6" s="3" t="s">
        <v>6</v>
      </c>
      <c r="AB6" s="3" t="s">
        <v>1</v>
      </c>
      <c r="AC6" s="3" t="s">
        <v>3</v>
      </c>
      <c r="AD6" s="3" t="s">
        <v>93</v>
      </c>
      <c r="AE6" s="3" t="s">
        <v>6</v>
      </c>
      <c r="AF6" s="3" t="s">
        <v>1</v>
      </c>
      <c r="AG6" s="3" t="s">
        <v>3</v>
      </c>
      <c r="AH6" s="3" t="s">
        <v>93</v>
      </c>
      <c r="AI6" s="3" t="s">
        <v>6</v>
      </c>
      <c r="AJ6" s="3" t="s">
        <v>1</v>
      </c>
      <c r="AK6" s="3" t="s">
        <v>3</v>
      </c>
      <c r="AL6" s="3" t="s">
        <v>93</v>
      </c>
      <c r="AM6" s="3" t="s">
        <v>6</v>
      </c>
      <c r="AN6" s="3" t="s">
        <v>1</v>
      </c>
      <c r="AO6" s="3" t="s">
        <v>3</v>
      </c>
      <c r="AP6" s="3" t="s">
        <v>93</v>
      </c>
      <c r="AQ6" s="3" t="s">
        <v>6</v>
      </c>
      <c r="AR6" s="3" t="s">
        <v>1</v>
      </c>
      <c r="AS6" s="3" t="s">
        <v>3</v>
      </c>
      <c r="AT6" s="3" t="s">
        <v>93</v>
      </c>
      <c r="AU6" s="3" t="s">
        <v>6</v>
      </c>
      <c r="AV6" s="3" t="s">
        <v>1</v>
      </c>
      <c r="AW6" s="3" t="s">
        <v>3</v>
      </c>
      <c r="AX6" s="3" t="s">
        <v>93</v>
      </c>
      <c r="AY6" s="3" t="s">
        <v>6</v>
      </c>
      <c r="AZ6" s="3" t="s">
        <v>1</v>
      </c>
      <c r="BA6" s="3" t="s">
        <v>3</v>
      </c>
      <c r="BB6" s="3" t="s">
        <v>93</v>
      </c>
      <c r="BC6" s="3" t="s">
        <v>6</v>
      </c>
      <c r="BD6" s="124"/>
      <c r="BE6" s="125"/>
      <c r="BF6" s="126"/>
    </row>
    <row r="7" spans="1:58" ht="12.75">
      <c r="A7" s="109"/>
      <c r="B7" s="110"/>
      <c r="C7" s="111"/>
      <c r="D7" s="4" t="s">
        <v>2</v>
      </c>
      <c r="E7" s="4" t="s">
        <v>4</v>
      </c>
      <c r="F7" s="4" t="s">
        <v>5</v>
      </c>
      <c r="G7" s="4" t="s">
        <v>7</v>
      </c>
      <c r="H7" s="4" t="s">
        <v>2</v>
      </c>
      <c r="I7" s="4" t="s">
        <v>4</v>
      </c>
      <c r="J7" s="4" t="s">
        <v>5</v>
      </c>
      <c r="K7" s="4" t="s">
        <v>7</v>
      </c>
      <c r="L7" s="4" t="s">
        <v>2</v>
      </c>
      <c r="M7" s="4" t="s">
        <v>4</v>
      </c>
      <c r="N7" s="4" t="s">
        <v>5</v>
      </c>
      <c r="O7" s="4" t="s">
        <v>7</v>
      </c>
      <c r="P7" s="4" t="s">
        <v>2</v>
      </c>
      <c r="Q7" s="4" t="s">
        <v>4</v>
      </c>
      <c r="R7" s="4" t="s">
        <v>5</v>
      </c>
      <c r="S7" s="4" t="s">
        <v>7</v>
      </c>
      <c r="T7" s="4" t="s">
        <v>2</v>
      </c>
      <c r="U7" s="4" t="s">
        <v>4</v>
      </c>
      <c r="V7" s="4" t="s">
        <v>5</v>
      </c>
      <c r="W7" s="4" t="s">
        <v>7</v>
      </c>
      <c r="X7" s="4" t="s">
        <v>2</v>
      </c>
      <c r="Y7" s="4" t="s">
        <v>4</v>
      </c>
      <c r="Z7" s="4" t="s">
        <v>5</v>
      </c>
      <c r="AA7" s="4" t="s">
        <v>7</v>
      </c>
      <c r="AB7" s="4" t="s">
        <v>2</v>
      </c>
      <c r="AC7" s="4" t="s">
        <v>4</v>
      </c>
      <c r="AD7" s="4" t="s">
        <v>5</v>
      </c>
      <c r="AE7" s="4" t="s">
        <v>7</v>
      </c>
      <c r="AF7" s="4" t="s">
        <v>2</v>
      </c>
      <c r="AG7" s="4" t="s">
        <v>4</v>
      </c>
      <c r="AH7" s="4" t="s">
        <v>5</v>
      </c>
      <c r="AI7" s="4" t="s">
        <v>7</v>
      </c>
      <c r="AJ7" s="4" t="s">
        <v>2</v>
      </c>
      <c r="AK7" s="4" t="s">
        <v>4</v>
      </c>
      <c r="AL7" s="4" t="s">
        <v>5</v>
      </c>
      <c r="AM7" s="4" t="s">
        <v>7</v>
      </c>
      <c r="AN7" s="4" t="s">
        <v>2</v>
      </c>
      <c r="AO7" s="4" t="s">
        <v>4</v>
      </c>
      <c r="AP7" s="4" t="s">
        <v>5</v>
      </c>
      <c r="AQ7" s="4" t="s">
        <v>7</v>
      </c>
      <c r="AR7" s="4" t="s">
        <v>2</v>
      </c>
      <c r="AS7" s="4" t="s">
        <v>4</v>
      </c>
      <c r="AT7" s="4" t="s">
        <v>5</v>
      </c>
      <c r="AU7" s="4" t="s">
        <v>7</v>
      </c>
      <c r="AV7" s="4" t="s">
        <v>2</v>
      </c>
      <c r="AW7" s="4" t="s">
        <v>4</v>
      </c>
      <c r="AX7" s="4" t="s">
        <v>5</v>
      </c>
      <c r="AY7" s="4" t="s">
        <v>7</v>
      </c>
      <c r="AZ7" s="4" t="s">
        <v>2</v>
      </c>
      <c r="BA7" s="4" t="s">
        <v>4</v>
      </c>
      <c r="BB7" s="4" t="s">
        <v>5</v>
      </c>
      <c r="BC7" s="4" t="s">
        <v>7</v>
      </c>
      <c r="BD7" s="109"/>
      <c r="BE7" s="110"/>
      <c r="BF7" s="111"/>
    </row>
    <row r="8" spans="1:58"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row>
    <row r="9" spans="1:58" ht="12.75">
      <c r="A9" s="79"/>
      <c r="B9" s="80"/>
      <c r="C9" s="81"/>
      <c r="D9" s="78" t="s">
        <v>54</v>
      </c>
      <c r="E9" s="69"/>
      <c r="F9" s="69"/>
      <c r="G9" s="77"/>
      <c r="H9" s="71" t="s">
        <v>57</v>
      </c>
      <c r="I9" s="69"/>
      <c r="J9" s="69"/>
      <c r="K9" s="77"/>
      <c r="L9" s="71" t="s">
        <v>61</v>
      </c>
      <c r="M9" s="69"/>
      <c r="N9" s="69"/>
      <c r="O9" s="77"/>
      <c r="P9" s="71" t="s">
        <v>63</v>
      </c>
      <c r="Q9" s="69"/>
      <c r="R9" s="69"/>
      <c r="S9" s="77"/>
      <c r="T9" s="71" t="s">
        <v>73</v>
      </c>
      <c r="U9" s="69"/>
      <c r="V9" s="69"/>
      <c r="W9" s="77"/>
      <c r="X9" s="71" t="s">
        <v>75</v>
      </c>
      <c r="Y9" s="69"/>
      <c r="Z9" s="69"/>
      <c r="AA9" s="77"/>
      <c r="AB9" s="71" t="s">
        <v>77</v>
      </c>
      <c r="AC9" s="69"/>
      <c r="AD9" s="69"/>
      <c r="AE9" s="77"/>
      <c r="AF9" s="71" t="s">
        <v>78</v>
      </c>
      <c r="AG9" s="69"/>
      <c r="AH9" s="69"/>
      <c r="AI9" s="77"/>
      <c r="AJ9" s="71" t="s">
        <v>81</v>
      </c>
      <c r="AK9" s="69"/>
      <c r="AL9" s="69"/>
      <c r="AM9" s="77"/>
      <c r="AN9" s="71" t="s">
        <v>83</v>
      </c>
      <c r="AO9" s="69"/>
      <c r="AP9" s="69"/>
      <c r="AQ9" s="77"/>
      <c r="AR9" s="71" t="s">
        <v>85</v>
      </c>
      <c r="AS9" s="69"/>
      <c r="AT9" s="69"/>
      <c r="AU9" s="77"/>
      <c r="AV9" s="71" t="s">
        <v>87</v>
      </c>
      <c r="AW9" s="69"/>
      <c r="AX9" s="69"/>
      <c r="AY9" s="77"/>
      <c r="AZ9" s="78" t="s">
        <v>54</v>
      </c>
      <c r="BA9" s="69"/>
      <c r="BB9" s="69"/>
      <c r="BC9" s="77"/>
      <c r="BD9" s="79"/>
      <c r="BE9" s="80"/>
      <c r="BF9" s="81"/>
    </row>
    <row r="10" spans="1:58" ht="12.75">
      <c r="A10" s="90" t="s">
        <v>36</v>
      </c>
      <c r="B10" s="91"/>
      <c r="C10" s="104"/>
      <c r="D10" s="7">
        <v>17.6</v>
      </c>
      <c r="E10" s="7">
        <v>15.4</v>
      </c>
      <c r="F10" s="7">
        <v>7.3</v>
      </c>
      <c r="G10" s="7">
        <f>SUM(D10:F10)</f>
        <v>40.3</v>
      </c>
      <c r="H10" s="8">
        <f>+D36</f>
        <v>14.000000000000002</v>
      </c>
      <c r="I10" s="8">
        <f>+E36</f>
        <v>12.700000000000001</v>
      </c>
      <c r="J10" s="8">
        <f>+F36</f>
        <v>5</v>
      </c>
      <c r="K10" s="8">
        <f>SUM(H10:J10)</f>
        <v>31.700000000000003</v>
      </c>
      <c r="L10" s="8">
        <f>+H36</f>
        <v>14.600000000000003</v>
      </c>
      <c r="M10" s="8">
        <f>+I36</f>
        <v>11.200000000000001</v>
      </c>
      <c r="N10" s="8">
        <f>+J36</f>
        <v>4.799999999999999</v>
      </c>
      <c r="O10" s="8">
        <f>SUM(L10:N10)</f>
        <v>30.6</v>
      </c>
      <c r="P10" s="8">
        <f>+L36</f>
        <v>26.300000000000004</v>
      </c>
      <c r="Q10" s="8">
        <f>+M36</f>
        <v>14.700000000000001</v>
      </c>
      <c r="R10" s="8">
        <f>+N36</f>
        <v>9.099999999999998</v>
      </c>
      <c r="S10" s="8">
        <f>SUM(P10:R10)</f>
        <v>50.10000000000001</v>
      </c>
      <c r="T10" s="8">
        <f>+P36</f>
        <v>29.600000000000005</v>
      </c>
      <c r="U10" s="8">
        <f>+Q36</f>
        <v>16.2</v>
      </c>
      <c r="V10" s="8">
        <f>+R36</f>
        <v>9.499999999999996</v>
      </c>
      <c r="W10" s="8">
        <f>SUM(T10:V10)</f>
        <v>55.3</v>
      </c>
      <c r="X10" s="8">
        <f>+T36</f>
        <v>28.40000000000001</v>
      </c>
      <c r="Y10" s="8">
        <f>+U36</f>
        <v>15.3</v>
      </c>
      <c r="Z10" s="8">
        <f>+V36</f>
        <v>9.199999999999996</v>
      </c>
      <c r="AA10" s="8">
        <f>SUM(X10:Z10)</f>
        <v>52.900000000000006</v>
      </c>
      <c r="AB10" s="8">
        <f>+X36</f>
        <v>27.500000000000007</v>
      </c>
      <c r="AC10" s="8">
        <f>+Y36</f>
        <v>14.1</v>
      </c>
      <c r="AD10" s="8">
        <f>+Z36</f>
        <v>8.199999999999996</v>
      </c>
      <c r="AE10" s="8">
        <f>SUM(AB10:AD10)</f>
        <v>49.800000000000004</v>
      </c>
      <c r="AF10" s="8">
        <f>+AB36</f>
        <v>24.40000000000001</v>
      </c>
      <c r="AG10" s="8">
        <f>+AC36</f>
        <v>14.5</v>
      </c>
      <c r="AH10" s="8">
        <f>+AD36</f>
        <v>6.799999999999995</v>
      </c>
      <c r="AI10" s="8">
        <f>SUM(AF10:AH10)</f>
        <v>45.7</v>
      </c>
      <c r="AJ10" s="8">
        <f>+AF36</f>
        <v>19.200000000000006</v>
      </c>
      <c r="AK10" s="8">
        <f>+AG36</f>
        <v>10.600000000000001</v>
      </c>
      <c r="AL10" s="8">
        <f>+AH36</f>
        <v>4.899999999999995</v>
      </c>
      <c r="AM10" s="8">
        <f>SUM(AJ10:AL10)</f>
        <v>34.7</v>
      </c>
      <c r="AN10" s="8">
        <f>+AJ36</f>
        <v>14.600000000000003</v>
      </c>
      <c r="AO10" s="8">
        <f>+AK36</f>
        <v>8.300000000000002</v>
      </c>
      <c r="AP10" s="8">
        <f>+AL36</f>
        <v>3.399999999999995</v>
      </c>
      <c r="AQ10" s="8">
        <f>SUM(AN10:AP10)</f>
        <v>26.3</v>
      </c>
      <c r="AR10" s="8">
        <f>+AN36</f>
        <v>12.000000000000004</v>
      </c>
      <c r="AS10" s="8">
        <f>+AO36</f>
        <v>6.600000000000002</v>
      </c>
      <c r="AT10" s="8">
        <f>+AP36</f>
        <v>3.399999999999995</v>
      </c>
      <c r="AU10" s="8">
        <f>SUM(AR10:AT10)</f>
        <v>22</v>
      </c>
      <c r="AV10" s="8">
        <f>+AR36</f>
        <v>10.000000000000004</v>
      </c>
      <c r="AW10" s="8">
        <f>+AS36</f>
        <v>6.400000000000001</v>
      </c>
      <c r="AX10" s="8">
        <f>+AT36</f>
        <v>2.9999999999999947</v>
      </c>
      <c r="AY10" s="8">
        <f>SUM(AV10:AX10)</f>
        <v>19.4</v>
      </c>
      <c r="AZ10" s="7">
        <v>17.6</v>
      </c>
      <c r="BA10" s="7">
        <v>15.4</v>
      </c>
      <c r="BB10" s="7">
        <v>7.3</v>
      </c>
      <c r="BC10" s="7">
        <f>SUM(AZ10:BB10)</f>
        <v>40.3</v>
      </c>
      <c r="BD10" s="105" t="s">
        <v>8</v>
      </c>
      <c r="BE10" s="92"/>
      <c r="BF10" s="93"/>
    </row>
    <row r="11" spans="1:58" ht="12.75">
      <c r="A11" s="10"/>
      <c r="B11" s="11"/>
      <c r="C11" s="11"/>
      <c r="D11" s="11"/>
      <c r="E11" s="11"/>
      <c r="F11" s="11"/>
      <c r="G11" s="11"/>
      <c r="H11" s="11"/>
      <c r="I11" s="11"/>
      <c r="J11" s="11"/>
      <c r="K11" s="11"/>
      <c r="L11" s="11"/>
      <c r="M11" s="11"/>
      <c r="N11" s="11"/>
      <c r="O11" s="11"/>
      <c r="P11" s="11"/>
      <c r="Q11" s="12"/>
      <c r="R11" s="12"/>
      <c r="S11" s="11"/>
      <c r="T11" s="12"/>
      <c r="U11" s="12"/>
      <c r="V11" s="12"/>
      <c r="W11" s="11"/>
      <c r="X11" s="12"/>
      <c r="Y11" s="12"/>
      <c r="Z11" s="12"/>
      <c r="AA11" s="11"/>
      <c r="AB11" s="12"/>
      <c r="AC11" s="12"/>
      <c r="AD11" s="12"/>
      <c r="AE11" s="11"/>
      <c r="AF11" s="12"/>
      <c r="AG11" s="12"/>
      <c r="AH11" s="12"/>
      <c r="AI11" s="12"/>
      <c r="AJ11" s="12"/>
      <c r="AK11" s="12"/>
      <c r="AL11" s="12"/>
      <c r="AM11" s="12"/>
      <c r="AN11" s="12"/>
      <c r="AO11" s="12"/>
      <c r="AP11" s="12"/>
      <c r="AQ11" s="12"/>
      <c r="AR11" s="12"/>
      <c r="AS11" s="12"/>
      <c r="AT11" s="12"/>
      <c r="AU11" s="12"/>
      <c r="AV11" s="12"/>
      <c r="AW11" s="12"/>
      <c r="AX11" s="12"/>
      <c r="AY11" s="12"/>
      <c r="AZ11" s="69" t="s">
        <v>114</v>
      </c>
      <c r="BA11" s="69"/>
      <c r="BB11" s="69"/>
      <c r="BC11" s="69"/>
      <c r="BD11" s="113"/>
      <c r="BE11" s="113"/>
      <c r="BF11" s="114"/>
    </row>
    <row r="12" spans="1:58" ht="12.75">
      <c r="A12" s="90" t="s">
        <v>35</v>
      </c>
      <c r="B12" s="91"/>
      <c r="C12" s="104"/>
      <c r="D12" s="8">
        <f>SUM(D13:D14)</f>
        <v>0.30000000000000004</v>
      </c>
      <c r="E12" s="8">
        <f>SUM(E13:E14)</f>
        <v>0</v>
      </c>
      <c r="F12" s="8">
        <f>SUM(F13:F14)</f>
        <v>0</v>
      </c>
      <c r="G12" s="8">
        <f>SUM(D12:F12)</f>
        <v>0.30000000000000004</v>
      </c>
      <c r="H12" s="8">
        <f>SUM(H13:H14)</f>
        <v>5.1000000000000005</v>
      </c>
      <c r="I12" s="8">
        <f>SUM(I13:I14)</f>
        <v>2.3</v>
      </c>
      <c r="J12" s="8">
        <f>SUM(J13:J14)</f>
        <v>1.8</v>
      </c>
      <c r="K12" s="8">
        <f>SUM(H12:J12)</f>
        <v>9.200000000000001</v>
      </c>
      <c r="L12" s="8">
        <f>SUM(L13:L14)</f>
        <v>15.8</v>
      </c>
      <c r="M12" s="8">
        <f>SUM(M13:M14)</f>
        <v>7.3999999999999995</v>
      </c>
      <c r="N12" s="8">
        <f>SUM(N13:N14)</f>
        <v>5.3</v>
      </c>
      <c r="O12" s="8">
        <f>SUM(L12:N12)</f>
        <v>28.5</v>
      </c>
      <c r="P12" s="8">
        <f>SUM(P13:P14)</f>
        <v>6.9</v>
      </c>
      <c r="Q12" s="8">
        <f>SUM(Q13:Q14)</f>
        <v>4.3</v>
      </c>
      <c r="R12" s="8">
        <f>SUM(R13:R14)</f>
        <v>1.9</v>
      </c>
      <c r="S12" s="8">
        <f>SUM(P12:R12)</f>
        <v>13.1</v>
      </c>
      <c r="T12" s="8">
        <f>SUM(T13:T14)</f>
        <v>3</v>
      </c>
      <c r="U12" s="8">
        <f>SUM(U13:U14)</f>
        <v>2.9000000000000004</v>
      </c>
      <c r="V12" s="8">
        <f>SUM(V13:V14)</f>
        <v>1.1</v>
      </c>
      <c r="W12" s="8">
        <f>SUM(T12:V12)</f>
        <v>7</v>
      </c>
      <c r="X12" s="8">
        <f>SUM(X13:X14)</f>
        <v>0.9</v>
      </c>
      <c r="Y12" s="8">
        <f>SUM(Y13:Y14)</f>
        <v>1.4000000000000001</v>
      </c>
      <c r="Z12" s="8">
        <f>SUM(Z13:Z14)</f>
        <v>0.1</v>
      </c>
      <c r="AA12" s="8">
        <f>SUM(X12:Z12)</f>
        <v>2.4000000000000004</v>
      </c>
      <c r="AB12" s="8">
        <f>SUM(AB13:AB14)</f>
        <v>0.8</v>
      </c>
      <c r="AC12" s="8">
        <f>SUM(AC13:AC14)</f>
        <v>1.8</v>
      </c>
      <c r="AD12" s="8">
        <f>SUM(AD13:AD14)</f>
        <v>0</v>
      </c>
      <c r="AE12" s="8">
        <f>SUM(AB12:AD12)</f>
        <v>2.6</v>
      </c>
      <c r="AF12" s="8">
        <f>SUM(AF13:AF14)</f>
        <v>0.7</v>
      </c>
      <c r="AG12" s="8">
        <f>SUM(AG13:AG14)</f>
        <v>0.8</v>
      </c>
      <c r="AH12" s="8">
        <f>SUM(AH13:AH14)</f>
        <v>0</v>
      </c>
      <c r="AI12" s="8">
        <f>SUM(AF12:AH12)</f>
        <v>1.5</v>
      </c>
      <c r="AJ12" s="8">
        <f>SUM(AJ13:AJ14)</f>
        <v>0.4</v>
      </c>
      <c r="AK12" s="8">
        <f>SUM(AK13:AK14)</f>
        <v>0.8</v>
      </c>
      <c r="AL12" s="8">
        <f>SUM(AL13:AL14)</f>
        <v>0</v>
      </c>
      <c r="AM12" s="8">
        <f>SUM(AJ12:AL12)</f>
        <v>1.2000000000000002</v>
      </c>
      <c r="AN12" s="8">
        <f>SUM(AN13:AN14)</f>
        <v>0.1</v>
      </c>
      <c r="AO12" s="8">
        <f>SUM(AO13:AO14)</f>
        <v>1.1</v>
      </c>
      <c r="AP12" s="8">
        <f>SUM(AP13:AP14)</f>
        <v>0</v>
      </c>
      <c r="AQ12" s="8">
        <f>SUM(AN12:AP12)</f>
        <v>1.2000000000000002</v>
      </c>
      <c r="AR12" s="8">
        <f>SUM(AR13:AR14)</f>
        <v>0.4</v>
      </c>
      <c r="AS12" s="8">
        <f>SUM(AS13:AS14)</f>
        <v>1.9000000000000001</v>
      </c>
      <c r="AT12" s="8">
        <f>SUM(AT13:AT14)</f>
        <v>0</v>
      </c>
      <c r="AU12" s="8">
        <f>SUM(AR12:AT12)</f>
        <v>2.3000000000000003</v>
      </c>
      <c r="AV12" s="8">
        <f>SUM(AV13:AV14)</f>
        <v>0.2</v>
      </c>
      <c r="AW12" s="8">
        <f>SUM(AW13:AW14)</f>
        <v>1</v>
      </c>
      <c r="AX12" s="8">
        <f>SUM(AX13:AX14)</f>
        <v>0</v>
      </c>
      <c r="AY12" s="8">
        <f>SUM(AV12:AX12)</f>
        <v>1.2</v>
      </c>
      <c r="AZ12" s="8">
        <f>SUM(AZ13:AZ14)</f>
        <v>34.6</v>
      </c>
      <c r="BA12" s="8">
        <f>SUM(BA13:BA14)</f>
        <v>25.700000000000003</v>
      </c>
      <c r="BB12" s="8">
        <f>SUM(BB13:BB14)</f>
        <v>10.2</v>
      </c>
      <c r="BC12" s="8">
        <f>SUM(AZ12:BB12)</f>
        <v>70.5</v>
      </c>
      <c r="BD12" s="105" t="s">
        <v>9</v>
      </c>
      <c r="BE12" s="92"/>
      <c r="BF12" s="93"/>
    </row>
    <row r="13" spans="1:58" ht="12.75" customHeight="1">
      <c r="A13" s="10"/>
      <c r="B13" s="82" t="s">
        <v>104</v>
      </c>
      <c r="C13" s="106"/>
      <c r="D13" s="14">
        <v>0.1</v>
      </c>
      <c r="E13" s="14">
        <v>0</v>
      </c>
      <c r="F13" s="14">
        <v>0</v>
      </c>
      <c r="G13" s="14">
        <f>SUM(D13:F13)</f>
        <v>0.1</v>
      </c>
      <c r="H13" s="14">
        <v>4.7</v>
      </c>
      <c r="I13" s="14">
        <v>1.9</v>
      </c>
      <c r="J13" s="14">
        <v>1.8</v>
      </c>
      <c r="K13" s="14">
        <f>SUM(H13:J13)</f>
        <v>8.4</v>
      </c>
      <c r="L13" s="14">
        <v>15.5</v>
      </c>
      <c r="M13" s="14">
        <v>6.8</v>
      </c>
      <c r="N13" s="14">
        <v>5.3</v>
      </c>
      <c r="O13" s="14">
        <f>SUM(L13:N13)</f>
        <v>27.6</v>
      </c>
      <c r="P13" s="14">
        <v>6.2</v>
      </c>
      <c r="Q13" s="14">
        <v>2.6</v>
      </c>
      <c r="R13" s="14">
        <v>1.9</v>
      </c>
      <c r="S13" s="14">
        <f>SUM(P13:R13)</f>
        <v>10.700000000000001</v>
      </c>
      <c r="T13" s="14">
        <v>1.8</v>
      </c>
      <c r="U13" s="14">
        <v>1.3</v>
      </c>
      <c r="V13" s="14">
        <v>1.1</v>
      </c>
      <c r="W13" s="14">
        <f>SUM(T13:V13)</f>
        <v>4.2</v>
      </c>
      <c r="X13" s="14">
        <v>0.1</v>
      </c>
      <c r="Y13" s="14">
        <v>0.1</v>
      </c>
      <c r="Z13" s="14">
        <v>0.1</v>
      </c>
      <c r="AA13" s="14">
        <f>SUM(X13:Z13)</f>
        <v>0.30000000000000004</v>
      </c>
      <c r="AB13" s="14">
        <v>0</v>
      </c>
      <c r="AC13" s="14">
        <v>0</v>
      </c>
      <c r="AD13" s="14">
        <v>0</v>
      </c>
      <c r="AE13" s="14">
        <f>SUM(AB13:AD13)</f>
        <v>0</v>
      </c>
      <c r="AF13" s="14">
        <v>0.2</v>
      </c>
      <c r="AG13" s="14">
        <v>0</v>
      </c>
      <c r="AH13" s="14">
        <v>0</v>
      </c>
      <c r="AI13" s="14">
        <f>SUM(AF13:AH13)</f>
        <v>0.2</v>
      </c>
      <c r="AJ13" s="14">
        <v>0.1</v>
      </c>
      <c r="AK13" s="14">
        <v>0</v>
      </c>
      <c r="AL13" s="14">
        <v>0</v>
      </c>
      <c r="AM13" s="14">
        <f>SUM(AJ13:AL13)</f>
        <v>0.1</v>
      </c>
      <c r="AN13" s="14">
        <v>0.1</v>
      </c>
      <c r="AO13" s="14">
        <v>0</v>
      </c>
      <c r="AP13" s="14">
        <v>0</v>
      </c>
      <c r="AQ13" s="14">
        <f>SUM(AN13:AP13)</f>
        <v>0.1</v>
      </c>
      <c r="AR13" s="14">
        <v>0.2</v>
      </c>
      <c r="AS13" s="14">
        <v>0.1</v>
      </c>
      <c r="AT13" s="14">
        <v>0</v>
      </c>
      <c r="AU13" s="14">
        <f>SUM(AR13:AT13)</f>
        <v>0.30000000000000004</v>
      </c>
      <c r="AV13" s="14">
        <v>0</v>
      </c>
      <c r="AW13" s="14">
        <v>0</v>
      </c>
      <c r="AX13" s="14">
        <v>0</v>
      </c>
      <c r="AY13" s="14">
        <f>SUM(AV13:AX13)</f>
        <v>0</v>
      </c>
      <c r="AZ13" s="14">
        <f>SUM(D13+H13+L13+P13+T13+X13+AB13+AF13+AJ13+AN13+AR13+AV13)</f>
        <v>29.000000000000004</v>
      </c>
      <c r="BA13" s="14">
        <f aca="true" t="shared" si="0" ref="AZ13:BB14">SUM(E13+I13+M13+Q13+U13+Y13+AC13+AG13+AK13+AO13+AS13+AW13)</f>
        <v>12.799999999999999</v>
      </c>
      <c r="BB13" s="14">
        <f>SUM(F13+J13+N13+R13+V13+Z13+AD13+AH13+AL13+AP13+AT13+AX13)</f>
        <v>10.2</v>
      </c>
      <c r="BC13" s="14">
        <f>SUM(AZ13:BB13)</f>
        <v>52</v>
      </c>
      <c r="BD13" s="84" t="s">
        <v>105</v>
      </c>
      <c r="BE13" s="107"/>
      <c r="BF13" s="16"/>
    </row>
    <row r="14" spans="1:58" ht="12.75">
      <c r="A14" s="10"/>
      <c r="B14" s="86" t="s">
        <v>89</v>
      </c>
      <c r="C14" s="87"/>
      <c r="D14" s="19">
        <v>0.2</v>
      </c>
      <c r="E14" s="19">
        <v>0</v>
      </c>
      <c r="F14" s="19">
        <v>0</v>
      </c>
      <c r="G14" s="19">
        <f>SUM(D14:F14)</f>
        <v>0.2</v>
      </c>
      <c r="H14" s="19">
        <v>0.4</v>
      </c>
      <c r="I14" s="19">
        <v>0.4</v>
      </c>
      <c r="J14" s="19">
        <v>0</v>
      </c>
      <c r="K14" s="19">
        <f>SUM(H14:J14)</f>
        <v>0.8</v>
      </c>
      <c r="L14" s="19">
        <v>0.3</v>
      </c>
      <c r="M14" s="19">
        <v>0.6</v>
      </c>
      <c r="N14" s="19">
        <v>0</v>
      </c>
      <c r="O14" s="19">
        <f>SUM(L14:N14)</f>
        <v>0.8999999999999999</v>
      </c>
      <c r="P14" s="19">
        <v>0.7</v>
      </c>
      <c r="Q14" s="19">
        <v>1.7</v>
      </c>
      <c r="R14" s="19">
        <v>0</v>
      </c>
      <c r="S14" s="19">
        <f>SUM(P14:R14)</f>
        <v>2.4</v>
      </c>
      <c r="T14" s="19">
        <v>1.2</v>
      </c>
      <c r="U14" s="19">
        <v>1.6</v>
      </c>
      <c r="V14" s="19">
        <v>0</v>
      </c>
      <c r="W14" s="19">
        <f>SUM(T14:V14)</f>
        <v>2.8</v>
      </c>
      <c r="X14" s="19">
        <v>0.8</v>
      </c>
      <c r="Y14" s="19">
        <v>1.3</v>
      </c>
      <c r="Z14" s="19">
        <v>0</v>
      </c>
      <c r="AA14" s="19">
        <f>SUM(X14:Z14)</f>
        <v>2.1</v>
      </c>
      <c r="AB14" s="19">
        <v>0.8</v>
      </c>
      <c r="AC14" s="19">
        <v>1.8</v>
      </c>
      <c r="AD14" s="19">
        <v>0</v>
      </c>
      <c r="AE14" s="19">
        <f>SUM(AB14:AD14)</f>
        <v>2.6</v>
      </c>
      <c r="AF14" s="19">
        <v>0.5</v>
      </c>
      <c r="AG14" s="19">
        <v>0.8</v>
      </c>
      <c r="AH14" s="19">
        <v>0</v>
      </c>
      <c r="AI14" s="19">
        <f>SUM(AF14:AH14)</f>
        <v>1.3</v>
      </c>
      <c r="AJ14" s="19">
        <v>0.3</v>
      </c>
      <c r="AK14" s="19">
        <v>0.8</v>
      </c>
      <c r="AL14" s="19">
        <v>0</v>
      </c>
      <c r="AM14" s="19">
        <f>SUM(AJ14:AL14)</f>
        <v>1.1</v>
      </c>
      <c r="AN14" s="19">
        <v>0</v>
      </c>
      <c r="AO14" s="19">
        <v>1.1</v>
      </c>
      <c r="AP14" s="19">
        <v>0</v>
      </c>
      <c r="AQ14" s="19">
        <f>SUM(AN14:AP14)</f>
        <v>1.1</v>
      </c>
      <c r="AR14" s="19">
        <v>0.2</v>
      </c>
      <c r="AS14" s="19">
        <v>1.8</v>
      </c>
      <c r="AT14" s="19">
        <v>0</v>
      </c>
      <c r="AU14" s="19">
        <f>SUM(AR14:AT14)</f>
        <v>2</v>
      </c>
      <c r="AV14" s="19">
        <v>0.2</v>
      </c>
      <c r="AW14" s="19">
        <v>1</v>
      </c>
      <c r="AX14" s="19">
        <v>0</v>
      </c>
      <c r="AY14" s="19">
        <f>SUM(AV14:AX14)</f>
        <v>1.2</v>
      </c>
      <c r="AZ14" s="19">
        <f t="shared" si="0"/>
        <v>5.6</v>
      </c>
      <c r="BA14" s="19">
        <f t="shared" si="0"/>
        <v>12.900000000000002</v>
      </c>
      <c r="BB14" s="19">
        <f t="shared" si="0"/>
        <v>0</v>
      </c>
      <c r="BC14" s="19">
        <f>SUM(AZ14:BB14)</f>
        <v>18.5</v>
      </c>
      <c r="BD14" s="88" t="s">
        <v>91</v>
      </c>
      <c r="BE14" s="89"/>
      <c r="BF14" s="16"/>
    </row>
    <row r="15" spans="1:58" ht="12.75">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6"/>
    </row>
    <row r="16" spans="1:58" ht="12.75">
      <c r="A16" s="90" t="s">
        <v>34</v>
      </c>
      <c r="B16" s="91"/>
      <c r="C16" s="104"/>
      <c r="D16" s="8">
        <f>SUM(D18:D24)</f>
        <v>1.3000000000000003</v>
      </c>
      <c r="E16" s="8">
        <f>SUM(E18:E24)</f>
        <v>3.1</v>
      </c>
      <c r="F16" s="8">
        <f>SUM(F18:F24)</f>
        <v>1.2000000000000002</v>
      </c>
      <c r="G16" s="8">
        <f aca="true" t="shared" si="1" ref="G16:G24">SUM(D16:F16)</f>
        <v>5.6000000000000005</v>
      </c>
      <c r="H16" s="8">
        <f>SUM(H18:H24)</f>
        <v>1.9000000000000001</v>
      </c>
      <c r="I16" s="8">
        <f>SUM(I18:I24)</f>
        <v>2.7</v>
      </c>
      <c r="J16" s="8">
        <f>SUM(J18:J24)</f>
        <v>0.2</v>
      </c>
      <c r="K16" s="8">
        <f>SUM(H16:J16)</f>
        <v>4.800000000000001</v>
      </c>
      <c r="L16" s="8">
        <f>SUM(L18:L24)</f>
        <v>1.8000000000000003</v>
      </c>
      <c r="M16" s="8">
        <f>SUM(M18:M24)</f>
        <v>3.4</v>
      </c>
      <c r="N16" s="8">
        <f>SUM(N18:N24)</f>
        <v>0.5</v>
      </c>
      <c r="O16" s="8">
        <f aca="true" t="shared" si="2" ref="O16:O24">SUM(L16:N16)</f>
        <v>5.7</v>
      </c>
      <c r="P16" s="8">
        <f>SUM(P18:P24)</f>
        <v>1.7000000000000002</v>
      </c>
      <c r="Q16" s="8">
        <f>SUM(Q18:Q24)</f>
        <v>3.4</v>
      </c>
      <c r="R16" s="8">
        <f>SUM(R18:R24)</f>
        <v>0.8</v>
      </c>
      <c r="S16" s="8">
        <f aca="true" t="shared" si="3" ref="S16:S24">SUM(P16:R16)</f>
        <v>5.8999999999999995</v>
      </c>
      <c r="T16" s="8">
        <f>SUM(T18:T24)</f>
        <v>1.6</v>
      </c>
      <c r="U16" s="8">
        <f>SUM(U18:U24)</f>
        <v>3.8000000000000003</v>
      </c>
      <c r="V16" s="8">
        <f>SUM(V18:V24)</f>
        <v>0.1</v>
      </c>
      <c r="W16" s="8">
        <f aca="true" t="shared" si="4" ref="W16:W24">SUM(T16:V16)</f>
        <v>5.5</v>
      </c>
      <c r="X16" s="8">
        <f>SUM(X18:X24)</f>
        <v>1.6</v>
      </c>
      <c r="Y16" s="8">
        <f>SUM(Y18:Y24)</f>
        <v>2.9</v>
      </c>
      <c r="Z16" s="8">
        <f>SUM(Z18:Z24)</f>
        <v>0.1</v>
      </c>
      <c r="AA16" s="8">
        <f aca="true" t="shared" si="5" ref="AA16:AA24">SUM(X16:Z16)</f>
        <v>4.6</v>
      </c>
      <c r="AB16" s="8">
        <f>SUM(AB18:AB24)</f>
        <v>1.7000000000000002</v>
      </c>
      <c r="AC16" s="8">
        <f>SUM(AC18:AC24)</f>
        <v>3.0999999999999996</v>
      </c>
      <c r="AD16" s="8">
        <f>SUM(AD18:AD24)</f>
        <v>0.7</v>
      </c>
      <c r="AE16" s="8">
        <f aca="true" t="shared" si="6" ref="AE16:AE24">SUM(AB16:AD16)</f>
        <v>5.5</v>
      </c>
      <c r="AF16" s="8">
        <f>SUM(AF18:AF24)</f>
        <v>3.8</v>
      </c>
      <c r="AG16" s="8">
        <f>SUM(AG18:AG24)</f>
        <v>3.4</v>
      </c>
      <c r="AH16" s="8">
        <f>SUM(AH18:AH24)</f>
        <v>0</v>
      </c>
      <c r="AI16" s="8">
        <f aca="true" t="shared" si="7" ref="AI16:AI24">SUM(AF16:AH16)</f>
        <v>7.199999999999999</v>
      </c>
      <c r="AJ16" s="8">
        <f>SUM(AJ18:AJ24)</f>
        <v>3.4000000000000004</v>
      </c>
      <c r="AK16" s="8">
        <f>SUM(AK18:AK24)</f>
        <v>3.9</v>
      </c>
      <c r="AL16" s="8">
        <f>SUM(AL18:AL24)</f>
        <v>0.8</v>
      </c>
      <c r="AM16" s="8">
        <f aca="true" t="shared" si="8" ref="AM16:AM24">SUM(AJ16:AL16)</f>
        <v>8.100000000000001</v>
      </c>
      <c r="AN16" s="8">
        <f>SUM(AN18:AN24)</f>
        <v>1.7999999999999998</v>
      </c>
      <c r="AO16" s="8">
        <f>SUM(AO18:AO24)</f>
        <v>3</v>
      </c>
      <c r="AP16" s="8">
        <f>SUM(AP18:AP24)</f>
        <v>0.1</v>
      </c>
      <c r="AQ16" s="8">
        <f aca="true" t="shared" si="9" ref="AQ16:AQ24">SUM(AN16:AP16)</f>
        <v>4.8999999999999995</v>
      </c>
      <c r="AR16" s="8">
        <f>SUM(AR18:AR24)</f>
        <v>1.7000000000000002</v>
      </c>
      <c r="AS16" s="8">
        <f>SUM(AS18:AS24)</f>
        <v>2.2</v>
      </c>
      <c r="AT16" s="8">
        <f>SUM(AT18:AT24)</f>
        <v>0.1</v>
      </c>
      <c r="AU16" s="8">
        <f aca="true" t="shared" si="10" ref="AU16:AU24">SUM(AR16:AT16)</f>
        <v>4</v>
      </c>
      <c r="AV16" s="8">
        <f>SUM(AV18:AV24)</f>
        <v>1.4</v>
      </c>
      <c r="AW16" s="8">
        <f>SUM(AW18:AW24)</f>
        <v>2</v>
      </c>
      <c r="AX16" s="8">
        <f>SUM(AX18:AX24)</f>
        <v>0</v>
      </c>
      <c r="AY16" s="8">
        <f aca="true" t="shared" si="11" ref="AY16:AY24">SUM(AV16:AX16)</f>
        <v>3.4</v>
      </c>
      <c r="AZ16" s="8">
        <f>SUM(AZ18:AZ24)</f>
        <v>23.700000000000003</v>
      </c>
      <c r="BA16" s="8">
        <f>SUM(BA18:BA24)</f>
        <v>36.9</v>
      </c>
      <c r="BB16" s="8">
        <f>SUM(BB18:BB24)</f>
        <v>4.6</v>
      </c>
      <c r="BC16" s="8">
        <f aca="true" t="shared" si="12" ref="BC16:BC24">SUM(AZ16:BB16)</f>
        <v>65.2</v>
      </c>
      <c r="BD16" s="105" t="s">
        <v>10</v>
      </c>
      <c r="BE16" s="92"/>
      <c r="BF16" s="93"/>
    </row>
    <row r="17" spans="1:58" ht="12.75">
      <c r="A17" s="10"/>
      <c r="B17" s="82" t="s">
        <v>98</v>
      </c>
      <c r="C17" s="106"/>
      <c r="D17" s="8">
        <f>SUM(D18:D21)</f>
        <v>1.2000000000000002</v>
      </c>
      <c r="E17" s="8">
        <f>SUM(E18:E21)</f>
        <v>3</v>
      </c>
      <c r="F17" s="8">
        <f>SUM(F18:F21)</f>
        <v>1.2000000000000002</v>
      </c>
      <c r="G17" s="8">
        <f t="shared" si="1"/>
        <v>5.4</v>
      </c>
      <c r="H17" s="8">
        <f>SUM(H18:H21)</f>
        <v>1.8</v>
      </c>
      <c r="I17" s="8">
        <f>SUM(I18:I21)</f>
        <v>2.7</v>
      </c>
      <c r="J17" s="8">
        <f>SUM(J18:J21)</f>
        <v>0</v>
      </c>
      <c r="K17" s="8">
        <f>SUM(H17:J17)</f>
        <v>4.5</v>
      </c>
      <c r="L17" s="8">
        <f>SUM(L18:L21)</f>
        <v>1.7000000000000002</v>
      </c>
      <c r="M17" s="8">
        <f>SUM(M18:M21)</f>
        <v>3.3</v>
      </c>
      <c r="N17" s="8">
        <f>SUM(N18:N21)</f>
        <v>0.4</v>
      </c>
      <c r="O17" s="8">
        <f t="shared" si="2"/>
        <v>5.4</v>
      </c>
      <c r="P17" s="8">
        <f>SUM(P18:P21)</f>
        <v>1.6</v>
      </c>
      <c r="Q17" s="8">
        <f>SUM(Q18:Q21)</f>
        <v>3.3</v>
      </c>
      <c r="R17" s="8">
        <f>SUM(R18:R21)</f>
        <v>0.8</v>
      </c>
      <c r="S17" s="8">
        <f t="shared" si="3"/>
        <v>5.7</v>
      </c>
      <c r="T17" s="8">
        <f>SUM(T18:T21)</f>
        <v>1.5</v>
      </c>
      <c r="U17" s="8">
        <f>SUM(U18:U21)</f>
        <v>3.7</v>
      </c>
      <c r="V17" s="8">
        <f>SUM(V18:V21)</f>
        <v>0.1</v>
      </c>
      <c r="W17" s="8">
        <f t="shared" si="4"/>
        <v>5.3</v>
      </c>
      <c r="X17" s="8">
        <f>SUM(X18:X21)</f>
        <v>1.6</v>
      </c>
      <c r="Y17" s="8">
        <f>SUM(Y18:Y21)</f>
        <v>2.9</v>
      </c>
      <c r="Z17" s="8">
        <f>SUM(Z18:Z21)</f>
        <v>0.1</v>
      </c>
      <c r="AA17" s="8">
        <f t="shared" si="5"/>
        <v>4.6</v>
      </c>
      <c r="AB17" s="8">
        <f>SUM(AB18:AB21)</f>
        <v>1.6</v>
      </c>
      <c r="AC17" s="8">
        <f>SUM(AC18:AC21)</f>
        <v>3.0999999999999996</v>
      </c>
      <c r="AD17" s="8">
        <f>SUM(AD18:AD21)</f>
        <v>0.7</v>
      </c>
      <c r="AE17" s="8">
        <f t="shared" si="6"/>
        <v>5.3999999999999995</v>
      </c>
      <c r="AF17" s="8">
        <f>SUM(AF18:AF21)</f>
        <v>2</v>
      </c>
      <c r="AG17" s="8">
        <f>SUM(AG18:AG21)</f>
        <v>3.1999999999999997</v>
      </c>
      <c r="AH17" s="8">
        <f>SUM(AH18:AH21)</f>
        <v>0</v>
      </c>
      <c r="AI17" s="8">
        <f t="shared" si="7"/>
        <v>5.199999999999999</v>
      </c>
      <c r="AJ17" s="8">
        <f>SUM(AJ18:AJ21)</f>
        <v>1.7</v>
      </c>
      <c r="AK17" s="8">
        <f>SUM(AK18:AK21)</f>
        <v>3.6</v>
      </c>
      <c r="AL17" s="8">
        <f>SUM(AL18:AL21)</f>
        <v>0.8</v>
      </c>
      <c r="AM17" s="8">
        <f t="shared" si="8"/>
        <v>6.1</v>
      </c>
      <c r="AN17" s="8">
        <f>SUM(AN18:AN21)</f>
        <v>1.4</v>
      </c>
      <c r="AO17" s="8">
        <f>SUM(AO18:AO21)</f>
        <v>2.7</v>
      </c>
      <c r="AP17" s="8">
        <f>SUM(AP18:AP21)</f>
        <v>0.1</v>
      </c>
      <c r="AQ17" s="8">
        <f t="shared" si="9"/>
        <v>4.199999999999999</v>
      </c>
      <c r="AR17" s="8">
        <f>SUM(AR18:AR21)</f>
        <v>1.4000000000000001</v>
      </c>
      <c r="AS17" s="8">
        <f>SUM(AS18:AS21)</f>
        <v>2.2</v>
      </c>
      <c r="AT17" s="8">
        <f>SUM(AT18:AT21)</f>
        <v>0.1</v>
      </c>
      <c r="AU17" s="8">
        <f t="shared" si="10"/>
        <v>3.7000000000000006</v>
      </c>
      <c r="AV17" s="8">
        <f>SUM(AV18:AV21)</f>
        <v>1.4</v>
      </c>
      <c r="AW17" s="8">
        <f>SUM(AW18:AW21)</f>
        <v>2</v>
      </c>
      <c r="AX17" s="8">
        <f>SUM(AX18:AX21)</f>
        <v>0</v>
      </c>
      <c r="AY17" s="8">
        <f t="shared" si="11"/>
        <v>3.4</v>
      </c>
      <c r="AZ17" s="8">
        <f>SUM(AZ18:AZ21)</f>
        <v>18.900000000000002</v>
      </c>
      <c r="BA17" s="8">
        <f>SUM(BA18:BA21)</f>
        <v>35.699999999999996</v>
      </c>
      <c r="BB17" s="8">
        <f>SUM(BB18:BB21)</f>
        <v>4.3</v>
      </c>
      <c r="BC17" s="8">
        <f t="shared" si="12"/>
        <v>58.89999999999999</v>
      </c>
      <c r="BD17" s="84" t="s">
        <v>99</v>
      </c>
      <c r="BE17" s="107"/>
      <c r="BF17" s="16"/>
    </row>
    <row r="18" spans="1:58" ht="12.75">
      <c r="A18" s="10"/>
      <c r="B18" s="21"/>
      <c r="C18" s="22" t="s">
        <v>100</v>
      </c>
      <c r="D18" s="14">
        <v>1</v>
      </c>
      <c r="E18" s="14">
        <v>1.5</v>
      </c>
      <c r="F18" s="14">
        <v>0.2</v>
      </c>
      <c r="G18" s="14">
        <f t="shared" si="1"/>
        <v>2.7</v>
      </c>
      <c r="H18" s="14">
        <v>1.3</v>
      </c>
      <c r="I18" s="14">
        <v>1.2</v>
      </c>
      <c r="J18" s="14">
        <v>0</v>
      </c>
      <c r="K18" s="14">
        <f aca="true" t="shared" si="13" ref="K18:K24">SUM(H18:J18)</f>
        <v>2.5</v>
      </c>
      <c r="L18" s="14">
        <v>1.2</v>
      </c>
      <c r="M18" s="14">
        <v>1.3</v>
      </c>
      <c r="N18" s="14">
        <v>0.1</v>
      </c>
      <c r="O18" s="14">
        <f t="shared" si="2"/>
        <v>2.6</v>
      </c>
      <c r="P18" s="14">
        <v>1.2</v>
      </c>
      <c r="Q18" s="14">
        <v>1.9</v>
      </c>
      <c r="R18" s="14">
        <v>0.1</v>
      </c>
      <c r="S18" s="14">
        <f t="shared" si="3"/>
        <v>3.1999999999999997</v>
      </c>
      <c r="T18" s="14">
        <v>1.1</v>
      </c>
      <c r="U18" s="14">
        <v>2</v>
      </c>
      <c r="V18" s="14">
        <v>0.1</v>
      </c>
      <c r="W18" s="14">
        <f t="shared" si="4"/>
        <v>3.2</v>
      </c>
      <c r="X18" s="14">
        <v>1</v>
      </c>
      <c r="Y18" s="14">
        <v>1.6</v>
      </c>
      <c r="Z18" s="14">
        <v>0</v>
      </c>
      <c r="AA18" s="14">
        <f t="shared" si="5"/>
        <v>2.6</v>
      </c>
      <c r="AB18" s="14">
        <v>1.1</v>
      </c>
      <c r="AC18" s="14">
        <v>1.9</v>
      </c>
      <c r="AD18" s="14">
        <v>0.1</v>
      </c>
      <c r="AE18" s="14">
        <f t="shared" si="6"/>
        <v>3.1</v>
      </c>
      <c r="AF18" s="14">
        <v>1.4</v>
      </c>
      <c r="AG18" s="14">
        <v>1.7</v>
      </c>
      <c r="AH18" s="14">
        <v>0</v>
      </c>
      <c r="AI18" s="14">
        <f t="shared" si="7"/>
        <v>3.0999999999999996</v>
      </c>
      <c r="AJ18" s="14">
        <v>1.2</v>
      </c>
      <c r="AK18" s="14">
        <v>1.2</v>
      </c>
      <c r="AL18" s="14">
        <v>0</v>
      </c>
      <c r="AM18" s="14">
        <f t="shared" si="8"/>
        <v>2.4</v>
      </c>
      <c r="AN18" s="14">
        <v>0.8</v>
      </c>
      <c r="AO18" s="14">
        <v>0.9</v>
      </c>
      <c r="AP18" s="14">
        <v>0.1</v>
      </c>
      <c r="AQ18" s="14">
        <f t="shared" si="9"/>
        <v>1.8000000000000003</v>
      </c>
      <c r="AR18" s="14">
        <v>0.8</v>
      </c>
      <c r="AS18" s="14">
        <v>0.8</v>
      </c>
      <c r="AT18" s="14">
        <v>0.1</v>
      </c>
      <c r="AU18" s="14">
        <f t="shared" si="10"/>
        <v>1.7000000000000002</v>
      </c>
      <c r="AV18" s="14">
        <v>0.8</v>
      </c>
      <c r="AW18" s="14">
        <v>1.1</v>
      </c>
      <c r="AX18" s="14">
        <v>0</v>
      </c>
      <c r="AY18" s="14">
        <f t="shared" si="11"/>
        <v>1.9000000000000001</v>
      </c>
      <c r="AZ18" s="14">
        <f aca="true" t="shared" si="14" ref="AZ18:BB24">SUM(D18+H18+L18+P18+T18+X18+AB18+AF18+AJ18+AN18+AR18+AV18)</f>
        <v>12.900000000000002</v>
      </c>
      <c r="BA18" s="14">
        <f t="shared" si="14"/>
        <v>17.1</v>
      </c>
      <c r="BB18" s="14">
        <f t="shared" si="14"/>
        <v>0.7999999999999999</v>
      </c>
      <c r="BC18" s="14">
        <f t="shared" si="12"/>
        <v>30.800000000000004</v>
      </c>
      <c r="BD18" s="23" t="s">
        <v>41</v>
      </c>
      <c r="BE18" s="21"/>
      <c r="BF18" s="16"/>
    </row>
    <row r="19" spans="1:58" ht="12.75">
      <c r="A19" s="10"/>
      <c r="B19" s="21"/>
      <c r="C19" s="24" t="s">
        <v>101</v>
      </c>
      <c r="D19" s="25">
        <v>0.1</v>
      </c>
      <c r="E19" s="25">
        <v>1.5</v>
      </c>
      <c r="F19" s="25">
        <v>0.1</v>
      </c>
      <c r="G19" s="25">
        <f t="shared" si="1"/>
        <v>1.7000000000000002</v>
      </c>
      <c r="H19" s="25">
        <v>0.5</v>
      </c>
      <c r="I19" s="25">
        <v>1.5</v>
      </c>
      <c r="J19" s="25">
        <v>0</v>
      </c>
      <c r="K19" s="25">
        <f t="shared" si="13"/>
        <v>2</v>
      </c>
      <c r="L19" s="25">
        <v>0.4</v>
      </c>
      <c r="M19" s="25">
        <v>2</v>
      </c>
      <c r="N19" s="25">
        <v>0</v>
      </c>
      <c r="O19" s="25">
        <f t="shared" si="2"/>
        <v>2.4</v>
      </c>
      <c r="P19" s="25">
        <v>0.4</v>
      </c>
      <c r="Q19" s="25">
        <v>1.4</v>
      </c>
      <c r="R19" s="25">
        <v>0.1</v>
      </c>
      <c r="S19" s="25">
        <f t="shared" si="3"/>
        <v>1.9</v>
      </c>
      <c r="T19" s="25">
        <v>0.4</v>
      </c>
      <c r="U19" s="25">
        <v>1.6</v>
      </c>
      <c r="V19" s="25">
        <v>0</v>
      </c>
      <c r="W19" s="25">
        <f t="shared" si="4"/>
        <v>2</v>
      </c>
      <c r="X19" s="25">
        <v>0.6</v>
      </c>
      <c r="Y19" s="25">
        <v>1.2</v>
      </c>
      <c r="Z19" s="25">
        <v>0</v>
      </c>
      <c r="AA19" s="25">
        <f t="shared" si="5"/>
        <v>1.7999999999999998</v>
      </c>
      <c r="AB19" s="25">
        <v>0.5</v>
      </c>
      <c r="AC19" s="25">
        <v>1.2</v>
      </c>
      <c r="AD19" s="25">
        <v>0</v>
      </c>
      <c r="AE19" s="25">
        <f t="shared" si="6"/>
        <v>1.7</v>
      </c>
      <c r="AF19" s="25">
        <v>0.6</v>
      </c>
      <c r="AG19" s="25">
        <v>1.4</v>
      </c>
      <c r="AH19" s="25">
        <v>0</v>
      </c>
      <c r="AI19" s="25">
        <f t="shared" si="7"/>
        <v>2</v>
      </c>
      <c r="AJ19" s="25">
        <v>0.5</v>
      </c>
      <c r="AK19" s="25">
        <v>2.3</v>
      </c>
      <c r="AL19" s="25">
        <v>0</v>
      </c>
      <c r="AM19" s="25">
        <f t="shared" si="8"/>
        <v>2.8</v>
      </c>
      <c r="AN19" s="25">
        <v>0.6</v>
      </c>
      <c r="AO19" s="25">
        <v>1.8</v>
      </c>
      <c r="AP19" s="25">
        <v>0</v>
      </c>
      <c r="AQ19" s="25">
        <f t="shared" si="9"/>
        <v>2.4</v>
      </c>
      <c r="AR19" s="25">
        <v>0.5</v>
      </c>
      <c r="AS19" s="25">
        <v>1.4</v>
      </c>
      <c r="AT19" s="25">
        <v>0</v>
      </c>
      <c r="AU19" s="25">
        <f t="shared" si="10"/>
        <v>1.9</v>
      </c>
      <c r="AV19" s="25">
        <v>0.6</v>
      </c>
      <c r="AW19" s="25">
        <v>0.9</v>
      </c>
      <c r="AX19" s="25">
        <v>0</v>
      </c>
      <c r="AY19" s="25">
        <f t="shared" si="11"/>
        <v>1.5</v>
      </c>
      <c r="AZ19" s="25">
        <f t="shared" si="14"/>
        <v>5.699999999999999</v>
      </c>
      <c r="BA19" s="25">
        <f t="shared" si="14"/>
        <v>18.199999999999996</v>
      </c>
      <c r="BB19" s="25">
        <f t="shared" si="14"/>
        <v>0.2</v>
      </c>
      <c r="BC19" s="25">
        <f t="shared" si="12"/>
        <v>24.099999999999994</v>
      </c>
      <c r="BD19" s="26" t="s">
        <v>11</v>
      </c>
      <c r="BE19" s="21"/>
      <c r="BF19" s="16"/>
    </row>
    <row r="20" spans="1:58" ht="12.75">
      <c r="A20" s="10"/>
      <c r="B20" s="21"/>
      <c r="C20" s="24" t="s">
        <v>12</v>
      </c>
      <c r="D20" s="25">
        <v>0</v>
      </c>
      <c r="E20" s="25">
        <v>0</v>
      </c>
      <c r="F20" s="25">
        <v>0.9</v>
      </c>
      <c r="G20" s="25">
        <f t="shared" si="1"/>
        <v>0.9</v>
      </c>
      <c r="H20" s="25">
        <v>0</v>
      </c>
      <c r="I20" s="25">
        <v>0</v>
      </c>
      <c r="J20" s="25">
        <v>0</v>
      </c>
      <c r="K20" s="25">
        <f t="shared" si="13"/>
        <v>0</v>
      </c>
      <c r="L20" s="25">
        <v>0</v>
      </c>
      <c r="M20" s="25">
        <v>0</v>
      </c>
      <c r="N20" s="25">
        <v>0.3</v>
      </c>
      <c r="O20" s="25">
        <f t="shared" si="2"/>
        <v>0.3</v>
      </c>
      <c r="P20" s="25">
        <v>0</v>
      </c>
      <c r="Q20" s="25">
        <v>0</v>
      </c>
      <c r="R20" s="25">
        <v>0.6</v>
      </c>
      <c r="S20" s="25">
        <f t="shared" si="3"/>
        <v>0.6</v>
      </c>
      <c r="T20" s="25">
        <v>0</v>
      </c>
      <c r="U20" s="25">
        <v>0</v>
      </c>
      <c r="V20" s="25">
        <v>0</v>
      </c>
      <c r="W20" s="25">
        <f t="shared" si="4"/>
        <v>0</v>
      </c>
      <c r="X20" s="25">
        <v>0</v>
      </c>
      <c r="Y20" s="25">
        <v>0</v>
      </c>
      <c r="Z20" s="25">
        <v>0.1</v>
      </c>
      <c r="AA20" s="25">
        <f t="shared" si="5"/>
        <v>0.1</v>
      </c>
      <c r="AB20" s="25">
        <v>0</v>
      </c>
      <c r="AC20" s="25">
        <v>0</v>
      </c>
      <c r="AD20" s="25">
        <v>0.6</v>
      </c>
      <c r="AE20" s="25">
        <f t="shared" si="6"/>
        <v>0.6</v>
      </c>
      <c r="AF20" s="25">
        <v>0</v>
      </c>
      <c r="AG20" s="25">
        <v>0</v>
      </c>
      <c r="AH20" s="25">
        <v>0</v>
      </c>
      <c r="AI20" s="25">
        <f t="shared" si="7"/>
        <v>0</v>
      </c>
      <c r="AJ20" s="25">
        <v>0</v>
      </c>
      <c r="AK20" s="25">
        <v>0</v>
      </c>
      <c r="AL20" s="25">
        <v>0.8</v>
      </c>
      <c r="AM20" s="25">
        <f t="shared" si="8"/>
        <v>0.8</v>
      </c>
      <c r="AN20" s="25">
        <v>0</v>
      </c>
      <c r="AO20" s="25">
        <v>0</v>
      </c>
      <c r="AP20" s="25">
        <v>0</v>
      </c>
      <c r="AQ20" s="25">
        <f t="shared" si="9"/>
        <v>0</v>
      </c>
      <c r="AR20" s="25">
        <v>0</v>
      </c>
      <c r="AS20" s="25">
        <v>0</v>
      </c>
      <c r="AT20" s="25">
        <v>0</v>
      </c>
      <c r="AU20" s="25">
        <f t="shared" si="10"/>
        <v>0</v>
      </c>
      <c r="AV20" s="25">
        <v>0</v>
      </c>
      <c r="AW20" s="25">
        <v>0</v>
      </c>
      <c r="AX20" s="25">
        <v>0</v>
      </c>
      <c r="AY20" s="25">
        <f t="shared" si="11"/>
        <v>0</v>
      </c>
      <c r="AZ20" s="25">
        <f t="shared" si="14"/>
        <v>0</v>
      </c>
      <c r="BA20" s="25">
        <f t="shared" si="14"/>
        <v>0</v>
      </c>
      <c r="BB20" s="25">
        <f t="shared" si="14"/>
        <v>3.3</v>
      </c>
      <c r="BC20" s="25">
        <f t="shared" si="12"/>
        <v>3.3</v>
      </c>
      <c r="BD20" s="26" t="s">
        <v>115</v>
      </c>
      <c r="BE20" s="21"/>
      <c r="BF20" s="16"/>
    </row>
    <row r="21" spans="1:58" ht="12.75">
      <c r="A21" s="10"/>
      <c r="B21" s="21"/>
      <c r="C21" s="27" t="s">
        <v>13</v>
      </c>
      <c r="D21" s="19">
        <v>0.1</v>
      </c>
      <c r="E21" s="19">
        <v>0</v>
      </c>
      <c r="F21" s="19">
        <v>0</v>
      </c>
      <c r="G21" s="19">
        <f t="shared" si="1"/>
        <v>0.1</v>
      </c>
      <c r="H21" s="19">
        <v>0</v>
      </c>
      <c r="I21" s="19">
        <v>0</v>
      </c>
      <c r="J21" s="19">
        <v>0</v>
      </c>
      <c r="K21" s="19">
        <f t="shared" si="13"/>
        <v>0</v>
      </c>
      <c r="L21" s="19">
        <v>0.1</v>
      </c>
      <c r="M21" s="19">
        <v>0</v>
      </c>
      <c r="N21" s="19">
        <v>0</v>
      </c>
      <c r="O21" s="19">
        <f t="shared" si="2"/>
        <v>0.1</v>
      </c>
      <c r="P21" s="19">
        <v>0</v>
      </c>
      <c r="Q21" s="19">
        <v>0</v>
      </c>
      <c r="R21" s="19">
        <v>0</v>
      </c>
      <c r="S21" s="19">
        <f t="shared" si="3"/>
        <v>0</v>
      </c>
      <c r="T21" s="19">
        <v>0</v>
      </c>
      <c r="U21" s="19">
        <v>0.1</v>
      </c>
      <c r="V21" s="19">
        <v>0</v>
      </c>
      <c r="W21" s="19">
        <f t="shared" si="4"/>
        <v>0.1</v>
      </c>
      <c r="X21" s="19">
        <v>0</v>
      </c>
      <c r="Y21" s="19">
        <v>0.1</v>
      </c>
      <c r="Z21" s="19">
        <v>0</v>
      </c>
      <c r="AA21" s="19">
        <f t="shared" si="5"/>
        <v>0.1</v>
      </c>
      <c r="AB21" s="19">
        <v>0</v>
      </c>
      <c r="AC21" s="19">
        <v>0</v>
      </c>
      <c r="AD21" s="19">
        <v>0</v>
      </c>
      <c r="AE21" s="19">
        <f t="shared" si="6"/>
        <v>0</v>
      </c>
      <c r="AF21" s="19">
        <v>0</v>
      </c>
      <c r="AG21" s="19">
        <v>0.1</v>
      </c>
      <c r="AH21" s="19">
        <v>0</v>
      </c>
      <c r="AI21" s="19">
        <f t="shared" si="7"/>
        <v>0.1</v>
      </c>
      <c r="AJ21" s="19">
        <v>0</v>
      </c>
      <c r="AK21" s="19">
        <v>0.1</v>
      </c>
      <c r="AL21" s="19">
        <v>0</v>
      </c>
      <c r="AM21" s="19">
        <f t="shared" si="8"/>
        <v>0.1</v>
      </c>
      <c r="AN21" s="19">
        <v>0</v>
      </c>
      <c r="AO21" s="19">
        <v>0</v>
      </c>
      <c r="AP21" s="19">
        <v>0</v>
      </c>
      <c r="AQ21" s="19">
        <f t="shared" si="9"/>
        <v>0</v>
      </c>
      <c r="AR21" s="19">
        <v>0.1</v>
      </c>
      <c r="AS21" s="19">
        <v>0</v>
      </c>
      <c r="AT21" s="19">
        <v>0</v>
      </c>
      <c r="AU21" s="19">
        <f t="shared" si="10"/>
        <v>0.1</v>
      </c>
      <c r="AV21" s="19">
        <v>0</v>
      </c>
      <c r="AW21" s="19">
        <v>0</v>
      </c>
      <c r="AX21" s="19">
        <v>0</v>
      </c>
      <c r="AY21" s="19">
        <f t="shared" si="11"/>
        <v>0</v>
      </c>
      <c r="AZ21" s="19">
        <f t="shared" si="14"/>
        <v>0.30000000000000004</v>
      </c>
      <c r="BA21" s="19">
        <f t="shared" si="14"/>
        <v>0.4</v>
      </c>
      <c r="BB21" s="19">
        <f t="shared" si="14"/>
        <v>0</v>
      </c>
      <c r="BC21" s="19">
        <f t="shared" si="12"/>
        <v>0.7000000000000001</v>
      </c>
      <c r="BD21" s="28" t="s">
        <v>14</v>
      </c>
      <c r="BE21" s="21"/>
      <c r="BF21" s="16"/>
    </row>
    <row r="22" spans="1:58" ht="12.75">
      <c r="A22" s="10"/>
      <c r="B22" s="94" t="s">
        <v>15</v>
      </c>
      <c r="C22" s="95"/>
      <c r="D22" s="25">
        <v>0</v>
      </c>
      <c r="E22" s="25">
        <v>0</v>
      </c>
      <c r="F22" s="25">
        <v>0</v>
      </c>
      <c r="G22" s="25">
        <f t="shared" si="1"/>
        <v>0</v>
      </c>
      <c r="H22" s="25">
        <v>0</v>
      </c>
      <c r="I22" s="25">
        <v>0</v>
      </c>
      <c r="J22" s="25">
        <v>0</v>
      </c>
      <c r="K22" s="25">
        <f t="shared" si="13"/>
        <v>0</v>
      </c>
      <c r="L22" s="25">
        <v>0</v>
      </c>
      <c r="M22" s="25">
        <v>0</v>
      </c>
      <c r="N22" s="25">
        <v>0</v>
      </c>
      <c r="O22" s="25">
        <f t="shared" si="2"/>
        <v>0</v>
      </c>
      <c r="P22" s="25">
        <v>0</v>
      </c>
      <c r="Q22" s="25">
        <v>0</v>
      </c>
      <c r="R22" s="25">
        <v>0</v>
      </c>
      <c r="S22" s="25">
        <f t="shared" si="3"/>
        <v>0</v>
      </c>
      <c r="T22" s="25">
        <v>0</v>
      </c>
      <c r="U22" s="25">
        <v>0</v>
      </c>
      <c r="V22" s="25">
        <v>0</v>
      </c>
      <c r="W22" s="25">
        <f t="shared" si="4"/>
        <v>0</v>
      </c>
      <c r="X22" s="25">
        <v>0</v>
      </c>
      <c r="Y22" s="25">
        <v>0</v>
      </c>
      <c r="Z22" s="25">
        <v>0</v>
      </c>
      <c r="AA22" s="25">
        <f t="shared" si="5"/>
        <v>0</v>
      </c>
      <c r="AB22" s="25">
        <v>0</v>
      </c>
      <c r="AC22" s="25">
        <v>0</v>
      </c>
      <c r="AD22" s="25">
        <v>0</v>
      </c>
      <c r="AE22" s="25">
        <f t="shared" si="6"/>
        <v>0</v>
      </c>
      <c r="AF22" s="25">
        <v>0</v>
      </c>
      <c r="AG22" s="25">
        <v>0</v>
      </c>
      <c r="AH22" s="25">
        <v>0</v>
      </c>
      <c r="AI22" s="25">
        <f t="shared" si="7"/>
        <v>0</v>
      </c>
      <c r="AJ22" s="25">
        <v>0</v>
      </c>
      <c r="AK22" s="25">
        <v>0</v>
      </c>
      <c r="AL22" s="25">
        <v>0</v>
      </c>
      <c r="AM22" s="25">
        <f t="shared" si="8"/>
        <v>0</v>
      </c>
      <c r="AN22" s="25">
        <v>0</v>
      </c>
      <c r="AO22" s="25">
        <v>0</v>
      </c>
      <c r="AP22" s="25">
        <v>0</v>
      </c>
      <c r="AQ22" s="25">
        <f t="shared" si="9"/>
        <v>0</v>
      </c>
      <c r="AR22" s="25">
        <v>0</v>
      </c>
      <c r="AS22" s="25">
        <v>0</v>
      </c>
      <c r="AT22" s="25">
        <v>0</v>
      </c>
      <c r="AU22" s="25">
        <f t="shared" si="10"/>
        <v>0</v>
      </c>
      <c r="AV22" s="25">
        <v>0</v>
      </c>
      <c r="AW22" s="25">
        <v>0</v>
      </c>
      <c r="AX22" s="25">
        <v>0</v>
      </c>
      <c r="AY22" s="25">
        <f t="shared" si="11"/>
        <v>0</v>
      </c>
      <c r="AZ22" s="14">
        <f t="shared" si="14"/>
        <v>0</v>
      </c>
      <c r="BA22" s="14">
        <f t="shared" si="14"/>
        <v>0</v>
      </c>
      <c r="BB22" s="14">
        <f t="shared" si="14"/>
        <v>0</v>
      </c>
      <c r="BC22" s="25">
        <f t="shared" si="12"/>
        <v>0</v>
      </c>
      <c r="BD22" s="96" t="s">
        <v>16</v>
      </c>
      <c r="BE22" s="97"/>
      <c r="BF22" s="16"/>
    </row>
    <row r="23" spans="1:58" ht="12.75">
      <c r="A23" s="10"/>
      <c r="B23" s="94" t="s">
        <v>40</v>
      </c>
      <c r="C23" s="95"/>
      <c r="D23" s="25">
        <v>0.1</v>
      </c>
      <c r="E23" s="25">
        <v>0.1</v>
      </c>
      <c r="F23" s="25">
        <v>0</v>
      </c>
      <c r="G23" s="25">
        <f t="shared" si="1"/>
        <v>0.2</v>
      </c>
      <c r="H23" s="25">
        <v>0.1</v>
      </c>
      <c r="I23" s="25">
        <v>0</v>
      </c>
      <c r="J23" s="25">
        <v>0.2</v>
      </c>
      <c r="K23" s="25">
        <f t="shared" si="13"/>
        <v>0.30000000000000004</v>
      </c>
      <c r="L23" s="25">
        <v>0.1</v>
      </c>
      <c r="M23" s="25">
        <v>0.1</v>
      </c>
      <c r="N23" s="25">
        <v>0.1</v>
      </c>
      <c r="O23" s="25">
        <f t="shared" si="2"/>
        <v>0.30000000000000004</v>
      </c>
      <c r="P23" s="25">
        <v>0.1</v>
      </c>
      <c r="Q23" s="25">
        <v>0.1</v>
      </c>
      <c r="R23" s="25">
        <v>0</v>
      </c>
      <c r="S23" s="25">
        <f t="shared" si="3"/>
        <v>0.2</v>
      </c>
      <c r="T23" s="25">
        <v>0.1</v>
      </c>
      <c r="U23" s="25">
        <v>0.1</v>
      </c>
      <c r="V23" s="25">
        <v>0</v>
      </c>
      <c r="W23" s="25">
        <f t="shared" si="4"/>
        <v>0.2</v>
      </c>
      <c r="X23" s="25">
        <v>0</v>
      </c>
      <c r="Y23" s="25">
        <v>0</v>
      </c>
      <c r="Z23" s="25">
        <v>0</v>
      </c>
      <c r="AA23" s="25">
        <f t="shared" si="5"/>
        <v>0</v>
      </c>
      <c r="AB23" s="25">
        <v>0</v>
      </c>
      <c r="AC23" s="25">
        <v>0</v>
      </c>
      <c r="AD23" s="25">
        <v>0</v>
      </c>
      <c r="AE23" s="25">
        <f t="shared" si="6"/>
        <v>0</v>
      </c>
      <c r="AF23" s="25">
        <v>0</v>
      </c>
      <c r="AG23" s="25">
        <v>0.1</v>
      </c>
      <c r="AH23" s="25">
        <v>0</v>
      </c>
      <c r="AI23" s="25">
        <f t="shared" si="7"/>
        <v>0.1</v>
      </c>
      <c r="AJ23" s="25">
        <v>0.1</v>
      </c>
      <c r="AK23" s="25">
        <v>0</v>
      </c>
      <c r="AL23" s="25">
        <v>0</v>
      </c>
      <c r="AM23" s="25">
        <f t="shared" si="8"/>
        <v>0.1</v>
      </c>
      <c r="AN23" s="25">
        <v>0</v>
      </c>
      <c r="AO23" s="25">
        <v>0</v>
      </c>
      <c r="AP23" s="25">
        <v>0</v>
      </c>
      <c r="AQ23" s="25">
        <f t="shared" si="9"/>
        <v>0</v>
      </c>
      <c r="AR23" s="25">
        <v>0</v>
      </c>
      <c r="AS23" s="25">
        <v>0</v>
      </c>
      <c r="AT23" s="25">
        <v>0</v>
      </c>
      <c r="AU23" s="25">
        <f t="shared" si="10"/>
        <v>0</v>
      </c>
      <c r="AV23" s="25">
        <v>0</v>
      </c>
      <c r="AW23" s="25">
        <v>0</v>
      </c>
      <c r="AX23" s="25">
        <v>0</v>
      </c>
      <c r="AY23" s="25">
        <f t="shared" si="11"/>
        <v>0</v>
      </c>
      <c r="AZ23" s="25">
        <f t="shared" si="14"/>
        <v>0.6</v>
      </c>
      <c r="BA23" s="25">
        <f t="shared" si="14"/>
        <v>0.5</v>
      </c>
      <c r="BB23" s="25">
        <f t="shared" si="14"/>
        <v>0.30000000000000004</v>
      </c>
      <c r="BC23" s="25">
        <f t="shared" si="12"/>
        <v>1.4000000000000001</v>
      </c>
      <c r="BD23" s="96" t="s">
        <v>39</v>
      </c>
      <c r="BE23" s="97"/>
      <c r="BF23" s="16"/>
    </row>
    <row r="24" spans="1:58" ht="12.75">
      <c r="A24" s="10"/>
      <c r="B24" s="86" t="s">
        <v>17</v>
      </c>
      <c r="C24" s="87"/>
      <c r="D24" s="19">
        <v>0</v>
      </c>
      <c r="E24" s="19">
        <v>0</v>
      </c>
      <c r="F24" s="19">
        <v>0</v>
      </c>
      <c r="G24" s="19">
        <f t="shared" si="1"/>
        <v>0</v>
      </c>
      <c r="H24" s="19">
        <v>0</v>
      </c>
      <c r="I24" s="19">
        <v>0</v>
      </c>
      <c r="J24" s="19">
        <v>0</v>
      </c>
      <c r="K24" s="19">
        <f t="shared" si="13"/>
        <v>0</v>
      </c>
      <c r="L24" s="19">
        <v>0</v>
      </c>
      <c r="M24" s="19">
        <v>0</v>
      </c>
      <c r="N24" s="19">
        <v>0</v>
      </c>
      <c r="O24" s="19">
        <f t="shared" si="2"/>
        <v>0</v>
      </c>
      <c r="P24" s="19">
        <v>0</v>
      </c>
      <c r="Q24" s="19">
        <v>0</v>
      </c>
      <c r="R24" s="19">
        <v>0</v>
      </c>
      <c r="S24" s="19">
        <f t="shared" si="3"/>
        <v>0</v>
      </c>
      <c r="T24" s="19">
        <v>0</v>
      </c>
      <c r="U24" s="19">
        <v>0</v>
      </c>
      <c r="V24" s="19">
        <v>0</v>
      </c>
      <c r="W24" s="19">
        <f t="shared" si="4"/>
        <v>0</v>
      </c>
      <c r="X24" s="19">
        <v>0</v>
      </c>
      <c r="Y24" s="19">
        <v>0</v>
      </c>
      <c r="Z24" s="19">
        <v>0</v>
      </c>
      <c r="AA24" s="19">
        <f t="shared" si="5"/>
        <v>0</v>
      </c>
      <c r="AB24" s="19">
        <v>0.1</v>
      </c>
      <c r="AC24" s="19">
        <v>0</v>
      </c>
      <c r="AD24" s="19">
        <v>0</v>
      </c>
      <c r="AE24" s="19">
        <f t="shared" si="6"/>
        <v>0.1</v>
      </c>
      <c r="AF24" s="19">
        <v>1.8</v>
      </c>
      <c r="AG24" s="19">
        <v>0.1</v>
      </c>
      <c r="AH24" s="19">
        <v>0</v>
      </c>
      <c r="AI24" s="19">
        <f t="shared" si="7"/>
        <v>1.9000000000000001</v>
      </c>
      <c r="AJ24" s="19">
        <v>1.6</v>
      </c>
      <c r="AK24" s="19">
        <v>0.3</v>
      </c>
      <c r="AL24" s="19">
        <v>0</v>
      </c>
      <c r="AM24" s="19">
        <f t="shared" si="8"/>
        <v>1.9000000000000001</v>
      </c>
      <c r="AN24" s="19">
        <v>0.4</v>
      </c>
      <c r="AO24" s="19">
        <v>0.3</v>
      </c>
      <c r="AP24" s="19">
        <v>0</v>
      </c>
      <c r="AQ24" s="19">
        <f t="shared" si="9"/>
        <v>0.7</v>
      </c>
      <c r="AR24" s="19">
        <v>0.3</v>
      </c>
      <c r="AS24" s="19">
        <v>0</v>
      </c>
      <c r="AT24" s="19">
        <v>0</v>
      </c>
      <c r="AU24" s="19">
        <f t="shared" si="10"/>
        <v>0.3</v>
      </c>
      <c r="AV24" s="19">
        <v>0</v>
      </c>
      <c r="AW24" s="19">
        <v>0</v>
      </c>
      <c r="AX24" s="19">
        <v>0</v>
      </c>
      <c r="AY24" s="19">
        <f t="shared" si="11"/>
        <v>0</v>
      </c>
      <c r="AZ24" s="19">
        <f t="shared" si="14"/>
        <v>4.2</v>
      </c>
      <c r="BA24" s="19">
        <f t="shared" si="14"/>
        <v>0.7</v>
      </c>
      <c r="BB24" s="19">
        <f t="shared" si="14"/>
        <v>0</v>
      </c>
      <c r="BC24" s="19">
        <f t="shared" si="12"/>
        <v>4.9</v>
      </c>
      <c r="BD24" s="88" t="s">
        <v>18</v>
      </c>
      <c r="BE24" s="89"/>
      <c r="BF24" s="16"/>
    </row>
    <row r="25" spans="1:58" ht="12.75">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6"/>
    </row>
    <row r="26" spans="1:58" ht="12.75">
      <c r="A26" s="90" t="s">
        <v>88</v>
      </c>
      <c r="B26" s="91"/>
      <c r="C26" s="91"/>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92" t="s">
        <v>90</v>
      </c>
      <c r="BE26" s="92"/>
      <c r="BF26" s="93"/>
    </row>
    <row r="27" spans="1:58" ht="12.75">
      <c r="A27" s="6"/>
      <c r="B27" s="82" t="s">
        <v>31</v>
      </c>
      <c r="C27" s="83"/>
      <c r="D27" s="8">
        <f>SUM(D28:D29)</f>
        <v>2</v>
      </c>
      <c r="E27" s="8">
        <f>SUM(E28:E29)</f>
        <v>0.1</v>
      </c>
      <c r="F27" s="8">
        <f>SUM(F28:F29)</f>
        <v>0.6</v>
      </c>
      <c r="G27" s="8">
        <f>SUM(D27:F27)</f>
        <v>2.7</v>
      </c>
      <c r="H27" s="8">
        <f>SUM(H28:H29)</f>
        <v>1.5</v>
      </c>
      <c r="I27" s="8">
        <f>SUM(I28:I29)</f>
        <v>0.1</v>
      </c>
      <c r="J27" s="8">
        <f>SUM(J28:J29)</f>
        <v>0.2</v>
      </c>
      <c r="K27" s="8">
        <f>SUM(H27:J27)</f>
        <v>1.8</v>
      </c>
      <c r="L27" s="8">
        <f>SUM(L28:L29)</f>
        <v>1.6</v>
      </c>
      <c r="M27" s="8">
        <f>SUM(M28:M29)</f>
        <v>0.2</v>
      </c>
      <c r="N27" s="8">
        <f>SUM(N28:N29)</f>
        <v>0.1</v>
      </c>
      <c r="O27" s="8">
        <f>SUM(L27:N27)</f>
        <v>1.9000000000000001</v>
      </c>
      <c r="P27" s="8">
        <f>SUM(P28:P29)</f>
        <v>1.9</v>
      </c>
      <c r="Q27" s="8">
        <f>SUM(Q28:Q29)</f>
        <v>0.1</v>
      </c>
      <c r="R27" s="8">
        <f>SUM(R28:R29)</f>
        <v>0.3</v>
      </c>
      <c r="S27" s="8">
        <f>SUM(P27:R27)</f>
        <v>2.3</v>
      </c>
      <c r="T27" s="8">
        <f>SUM(T28:T29)</f>
        <v>2.4</v>
      </c>
      <c r="U27" s="8">
        <f>SUM(U28:U29)</f>
        <v>0.2</v>
      </c>
      <c r="V27" s="8">
        <f>SUM(V28:V29)</f>
        <v>0.5</v>
      </c>
      <c r="W27" s="8">
        <f>SUM(T27:V27)</f>
        <v>3.1</v>
      </c>
      <c r="X27" s="8">
        <f>SUM(X28:X29)</f>
        <v>0.9</v>
      </c>
      <c r="Y27" s="8">
        <f>SUM(Y28:Y29)</f>
        <v>0</v>
      </c>
      <c r="Z27" s="8">
        <f>SUM(Z28:Z29)</f>
        <v>0.4</v>
      </c>
      <c r="AA27" s="8">
        <f>SUM(X27:Z27)</f>
        <v>1.3</v>
      </c>
      <c r="AB27" s="8">
        <f>SUM(AB28:AB29)</f>
        <v>1.4000000000000001</v>
      </c>
      <c r="AC27" s="8">
        <f>SUM(AC28:AC29)</f>
        <v>0.3</v>
      </c>
      <c r="AD27" s="8">
        <f>SUM(AD28:AD29)</f>
        <v>0.2</v>
      </c>
      <c r="AE27" s="8">
        <f>SUM(AB27:AD27)</f>
        <v>1.9000000000000001</v>
      </c>
      <c r="AF27" s="8">
        <f>SUM(AF28:AF29)</f>
        <v>1.5</v>
      </c>
      <c r="AG27" s="8">
        <f>SUM(AG28:AG29)</f>
        <v>0</v>
      </c>
      <c r="AH27" s="8">
        <f>SUM(AH28:AH29)</f>
        <v>0.5</v>
      </c>
      <c r="AI27" s="8">
        <f>SUM(AF27:AH27)</f>
        <v>2</v>
      </c>
      <c r="AJ27" s="8">
        <f>SUM(AJ28:AJ29)</f>
        <v>0.9</v>
      </c>
      <c r="AK27" s="8">
        <f>SUM(AK28:AK29)</f>
        <v>0.1</v>
      </c>
      <c r="AL27" s="8">
        <f>SUM(AL28:AL29)</f>
        <v>0.2</v>
      </c>
      <c r="AM27" s="8">
        <f>SUM(AJ27:AL27)</f>
        <v>1.2</v>
      </c>
      <c r="AN27" s="8">
        <f>SUM(AN28:AN29)</f>
        <v>0.7</v>
      </c>
      <c r="AO27" s="8">
        <f>SUM(AO28:AO29)</f>
        <v>0.30000000000000004</v>
      </c>
      <c r="AP27" s="8">
        <f>SUM(AP28:AP29)</f>
        <v>0.1</v>
      </c>
      <c r="AQ27" s="8">
        <f>SUM(AN27:AP27)</f>
        <v>1.1</v>
      </c>
      <c r="AR27" s="8">
        <f>SUM(AR28:AR29)</f>
        <v>0.2</v>
      </c>
      <c r="AS27" s="8">
        <f>SUM(AS28:AS29)</f>
        <v>0.2</v>
      </c>
      <c r="AT27" s="8">
        <f>SUM(AT28:AT29)</f>
        <v>0.1</v>
      </c>
      <c r="AU27" s="8">
        <f>SUM(AR27:AT27)</f>
        <v>0.5</v>
      </c>
      <c r="AV27" s="8">
        <f>SUM(AV28:AV29)</f>
        <v>0.1</v>
      </c>
      <c r="AW27" s="8">
        <f>SUM(AW28:AW29)</f>
        <v>0.30000000000000004</v>
      </c>
      <c r="AX27" s="8">
        <f>SUM(AX28:AX29)</f>
        <v>0.2</v>
      </c>
      <c r="AY27" s="8">
        <f>SUM(AV27:AX27)</f>
        <v>0.6000000000000001</v>
      </c>
      <c r="AZ27" s="8">
        <f>SUM(AZ28:AZ29)</f>
        <v>15.100000000000001</v>
      </c>
      <c r="BA27" s="8">
        <f>SUM(BA28:BA29)</f>
        <v>1.9</v>
      </c>
      <c r="BB27" s="8">
        <f>SUM(BB28:BB29)</f>
        <v>3.400000000000001</v>
      </c>
      <c r="BC27" s="8">
        <f>SUM(AZ27:BB27)</f>
        <v>20.400000000000002</v>
      </c>
      <c r="BD27" s="84" t="s">
        <v>32</v>
      </c>
      <c r="BE27" s="85"/>
      <c r="BF27" s="9"/>
    </row>
    <row r="28" spans="1:58" ht="12.75">
      <c r="A28" s="6"/>
      <c r="B28" s="6"/>
      <c r="C28" s="13" t="s">
        <v>49</v>
      </c>
      <c r="D28" s="14">
        <v>0</v>
      </c>
      <c r="E28" s="14">
        <v>0.1</v>
      </c>
      <c r="F28" s="14">
        <v>0.6</v>
      </c>
      <c r="G28" s="14">
        <f>SUM(D28:F28)</f>
        <v>0.7</v>
      </c>
      <c r="H28" s="14">
        <v>0.1</v>
      </c>
      <c r="I28" s="14">
        <v>0.1</v>
      </c>
      <c r="J28" s="14">
        <v>0.2</v>
      </c>
      <c r="K28" s="14">
        <f>SUM(H28:J28)</f>
        <v>0.4</v>
      </c>
      <c r="L28" s="14">
        <v>0</v>
      </c>
      <c r="M28" s="14">
        <v>0.2</v>
      </c>
      <c r="N28" s="14">
        <v>0.1</v>
      </c>
      <c r="O28" s="14">
        <f>SUM(L28:N28)</f>
        <v>0.30000000000000004</v>
      </c>
      <c r="P28" s="14">
        <v>0</v>
      </c>
      <c r="Q28" s="14">
        <v>0.1</v>
      </c>
      <c r="R28" s="14">
        <v>0.3</v>
      </c>
      <c r="S28" s="14">
        <f>SUM(P28:R28)</f>
        <v>0.4</v>
      </c>
      <c r="T28" s="14">
        <v>0</v>
      </c>
      <c r="U28" s="14">
        <v>0.1</v>
      </c>
      <c r="V28" s="14">
        <v>0.5</v>
      </c>
      <c r="W28" s="14">
        <f>SUM(T28:V28)</f>
        <v>0.6</v>
      </c>
      <c r="X28" s="14">
        <v>0.1</v>
      </c>
      <c r="Y28" s="14">
        <v>0</v>
      </c>
      <c r="Z28" s="14">
        <v>0.4</v>
      </c>
      <c r="AA28" s="14">
        <f>SUM(X28:Z28)</f>
        <v>0.5</v>
      </c>
      <c r="AB28" s="14">
        <v>0.1</v>
      </c>
      <c r="AC28" s="14">
        <v>0</v>
      </c>
      <c r="AD28" s="14">
        <v>0.2</v>
      </c>
      <c r="AE28" s="14">
        <f>SUM(AB28:AD28)</f>
        <v>0.30000000000000004</v>
      </c>
      <c r="AF28" s="14">
        <v>0.1</v>
      </c>
      <c r="AG28" s="14">
        <v>0</v>
      </c>
      <c r="AH28" s="14">
        <v>0.5</v>
      </c>
      <c r="AI28" s="14">
        <f>SUM(AF28:AH28)</f>
        <v>0.6</v>
      </c>
      <c r="AJ28" s="14">
        <v>0</v>
      </c>
      <c r="AK28" s="14">
        <v>0</v>
      </c>
      <c r="AL28" s="14">
        <v>0.2</v>
      </c>
      <c r="AM28" s="14">
        <f>SUM(AJ28:AL28)</f>
        <v>0.2</v>
      </c>
      <c r="AN28" s="14">
        <v>0.1</v>
      </c>
      <c r="AO28" s="14">
        <v>0.1</v>
      </c>
      <c r="AP28" s="14">
        <v>0.1</v>
      </c>
      <c r="AQ28" s="14">
        <f>SUM(AN28:AP28)</f>
        <v>0.30000000000000004</v>
      </c>
      <c r="AR28" s="14">
        <v>0</v>
      </c>
      <c r="AS28" s="14">
        <v>0.1</v>
      </c>
      <c r="AT28" s="14">
        <v>0.1</v>
      </c>
      <c r="AU28" s="14">
        <f>SUM(AR28:AT28)</f>
        <v>0.2</v>
      </c>
      <c r="AV28" s="14">
        <v>0</v>
      </c>
      <c r="AW28" s="14">
        <v>0.1</v>
      </c>
      <c r="AX28" s="14">
        <v>0.2</v>
      </c>
      <c r="AY28" s="14">
        <f>SUM(AV28:AX28)</f>
        <v>0.30000000000000004</v>
      </c>
      <c r="AZ28" s="14">
        <f aca="true" t="shared" si="15" ref="AZ28:BB29">SUM(D28+H28+L28+P28+T28+X28+AB28+AF28+AJ28+AN28+AR28+AV28)</f>
        <v>0.5</v>
      </c>
      <c r="BA28" s="14">
        <f t="shared" si="15"/>
        <v>0.8999999999999999</v>
      </c>
      <c r="BB28" s="14">
        <f t="shared" si="15"/>
        <v>3.400000000000001</v>
      </c>
      <c r="BC28" s="14">
        <f>SUM(AZ28:BB28)</f>
        <v>4.800000000000001</v>
      </c>
      <c r="BD28" s="15" t="s">
        <v>51</v>
      </c>
      <c r="BE28" s="9"/>
      <c r="BF28" s="9"/>
    </row>
    <row r="29" spans="1:58" ht="12.75">
      <c r="A29" s="6"/>
      <c r="B29" s="6"/>
      <c r="C29" s="30" t="s">
        <v>50</v>
      </c>
      <c r="D29" s="19">
        <v>2</v>
      </c>
      <c r="E29" s="19">
        <v>0</v>
      </c>
      <c r="F29" s="19">
        <v>0</v>
      </c>
      <c r="G29" s="19">
        <f>SUM(D29:F29)</f>
        <v>2</v>
      </c>
      <c r="H29" s="19">
        <v>1.4</v>
      </c>
      <c r="I29" s="19">
        <v>0</v>
      </c>
      <c r="J29" s="19">
        <v>0</v>
      </c>
      <c r="K29" s="19">
        <f>SUM(H29:J29)</f>
        <v>1.4</v>
      </c>
      <c r="L29" s="19">
        <v>1.6</v>
      </c>
      <c r="M29" s="19">
        <v>0</v>
      </c>
      <c r="N29" s="19">
        <v>0</v>
      </c>
      <c r="O29" s="19">
        <f>SUM(L29:N29)</f>
        <v>1.6</v>
      </c>
      <c r="P29" s="19">
        <v>1.9</v>
      </c>
      <c r="Q29" s="19">
        <v>0</v>
      </c>
      <c r="R29" s="19">
        <v>0</v>
      </c>
      <c r="S29" s="19">
        <f>SUM(P29:R29)</f>
        <v>1.9</v>
      </c>
      <c r="T29" s="19">
        <v>2.4</v>
      </c>
      <c r="U29" s="19">
        <v>0.1</v>
      </c>
      <c r="V29" s="19">
        <v>0</v>
      </c>
      <c r="W29" s="19">
        <f>SUM(T29:V29)</f>
        <v>2.5</v>
      </c>
      <c r="X29" s="19">
        <v>0.8</v>
      </c>
      <c r="Y29" s="19">
        <v>0</v>
      </c>
      <c r="Z29" s="19">
        <v>0</v>
      </c>
      <c r="AA29" s="19">
        <f>SUM(X29:Z29)</f>
        <v>0.8</v>
      </c>
      <c r="AB29" s="19">
        <v>1.3</v>
      </c>
      <c r="AC29" s="19">
        <v>0.3</v>
      </c>
      <c r="AD29" s="19">
        <v>0</v>
      </c>
      <c r="AE29" s="19">
        <f>SUM(AB29:AD29)</f>
        <v>1.6</v>
      </c>
      <c r="AF29" s="19">
        <v>1.4</v>
      </c>
      <c r="AG29" s="19">
        <v>0</v>
      </c>
      <c r="AH29" s="19">
        <v>0</v>
      </c>
      <c r="AI29" s="19">
        <f>SUM(AF29:AH29)</f>
        <v>1.4</v>
      </c>
      <c r="AJ29" s="19">
        <v>0.9</v>
      </c>
      <c r="AK29" s="19">
        <v>0.1</v>
      </c>
      <c r="AL29" s="19">
        <v>0</v>
      </c>
      <c r="AM29" s="19">
        <f>SUM(AJ29:AL29)</f>
        <v>1</v>
      </c>
      <c r="AN29" s="19">
        <v>0.6</v>
      </c>
      <c r="AO29" s="19">
        <v>0.2</v>
      </c>
      <c r="AP29" s="19">
        <v>0</v>
      </c>
      <c r="AQ29" s="19">
        <f>SUM(AN29:AP29)</f>
        <v>0.8</v>
      </c>
      <c r="AR29" s="19">
        <v>0.2</v>
      </c>
      <c r="AS29" s="19">
        <v>0.1</v>
      </c>
      <c r="AT29" s="19">
        <v>0</v>
      </c>
      <c r="AU29" s="19">
        <f>SUM(AR29:AT29)</f>
        <v>0.30000000000000004</v>
      </c>
      <c r="AV29" s="19">
        <v>0.1</v>
      </c>
      <c r="AW29" s="19">
        <v>0.2</v>
      </c>
      <c r="AX29" s="19">
        <v>0</v>
      </c>
      <c r="AY29" s="19">
        <f>SUM(AV29:AX29)</f>
        <v>0.30000000000000004</v>
      </c>
      <c r="AZ29" s="19">
        <f t="shared" si="15"/>
        <v>14.600000000000001</v>
      </c>
      <c r="BA29" s="19">
        <f t="shared" si="15"/>
        <v>1</v>
      </c>
      <c r="BB29" s="19">
        <f t="shared" si="15"/>
        <v>0</v>
      </c>
      <c r="BC29" s="19">
        <f>SUM(AZ29:BB29)</f>
        <v>15.600000000000001</v>
      </c>
      <c r="BD29" s="28" t="s">
        <v>52</v>
      </c>
      <c r="BE29" s="9"/>
      <c r="BF29" s="9"/>
    </row>
    <row r="30" spans="1:58" ht="4.5" customHeight="1">
      <c r="A30" s="10"/>
      <c r="B30" s="17"/>
      <c r="C30" s="1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31"/>
      <c r="BE30" s="20"/>
      <c r="BF30" s="16"/>
    </row>
    <row r="31" spans="1:58" ht="12.7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6"/>
    </row>
    <row r="32" spans="1:58" ht="12.75">
      <c r="A32" s="90" t="s">
        <v>42</v>
      </c>
      <c r="B32" s="91"/>
      <c r="C32" s="104"/>
      <c r="D32" s="8">
        <f>SUM(D33:D34)</f>
        <v>0.6</v>
      </c>
      <c r="E32" s="8">
        <f>SUM(E33:E34)</f>
        <v>-0.5</v>
      </c>
      <c r="F32" s="8">
        <f>SUM(F33:F34)</f>
        <v>0.5</v>
      </c>
      <c r="G32" s="8">
        <f>SUM(D32:F32)</f>
        <v>0.6</v>
      </c>
      <c r="H32" s="8">
        <f>SUM(H33:H34)</f>
        <v>1.1</v>
      </c>
      <c r="I32" s="8">
        <f>SUM(I33:I34)</f>
        <v>1</v>
      </c>
      <c r="J32" s="8">
        <f>SUM(J33:J34)</f>
        <v>1.6</v>
      </c>
      <c r="K32" s="8">
        <f>SUM(H32:J32)</f>
        <v>3.7</v>
      </c>
      <c r="L32" s="8">
        <f>SUM(L33:L34)</f>
        <v>0.7</v>
      </c>
      <c r="M32" s="8">
        <f>SUM(M33:M34)</f>
        <v>0.30000000000000004</v>
      </c>
      <c r="N32" s="8">
        <f>SUM(N33:N34)</f>
        <v>0.4</v>
      </c>
      <c r="O32" s="8">
        <f>SUM(L32:N32)</f>
        <v>1.4</v>
      </c>
      <c r="P32" s="8">
        <f>SUM(P33:P34)</f>
        <v>0</v>
      </c>
      <c r="Q32" s="8">
        <f>SUM(Q33:Q34)</f>
        <v>-0.7</v>
      </c>
      <c r="R32" s="8">
        <f>SUM(R33:R34)</f>
        <v>0.4</v>
      </c>
      <c r="S32" s="8">
        <f>SUM(P32:R32)</f>
        <v>-0.29999999999999993</v>
      </c>
      <c r="T32" s="8">
        <f>SUM(T33:T34)</f>
        <v>0.19999999999999998</v>
      </c>
      <c r="U32" s="8">
        <f>SUM(U33:U34)</f>
        <v>-0.2</v>
      </c>
      <c r="V32" s="8">
        <f>SUM(V33:V34)</f>
        <v>0.8</v>
      </c>
      <c r="W32" s="8">
        <f>SUM(T32:V32)</f>
        <v>0.8</v>
      </c>
      <c r="X32" s="8">
        <f>SUM(X33:X34)</f>
        <v>-0.7</v>
      </c>
      <c r="Y32" s="8">
        <f>SUM(Y33:Y34)</f>
        <v>-0.3</v>
      </c>
      <c r="Z32" s="8">
        <f>SUM(Z33:Z34)</f>
        <v>0.6</v>
      </c>
      <c r="AA32" s="8">
        <f>SUM(X32:Z32)</f>
        <v>-0.4</v>
      </c>
      <c r="AB32" s="8">
        <f>SUM(AB33:AB34)</f>
        <v>0.8</v>
      </c>
      <c r="AC32" s="8">
        <f>SUM(AC33:AC34)</f>
        <v>-2</v>
      </c>
      <c r="AD32" s="8">
        <f>SUM(AD33:AD34)</f>
        <v>0.5</v>
      </c>
      <c r="AE32" s="8">
        <f>SUM(AB32:AD32)</f>
        <v>-0.7</v>
      </c>
      <c r="AF32" s="8">
        <f>SUM(AF33:AF34)</f>
        <v>0.6000000000000001</v>
      </c>
      <c r="AG32" s="8">
        <f>SUM(AG33:AG34)</f>
        <v>1.2999999999999998</v>
      </c>
      <c r="AH32" s="8">
        <f>SUM(AH33:AH34)</f>
        <v>1.4</v>
      </c>
      <c r="AI32" s="8">
        <f>SUM(AF32:AH32)</f>
        <v>3.3</v>
      </c>
      <c r="AJ32" s="8">
        <f>SUM(AJ33:AJ34)</f>
        <v>0.7</v>
      </c>
      <c r="AK32" s="8">
        <f>SUM(AK33:AK34)</f>
        <v>-0.9</v>
      </c>
      <c r="AL32" s="8">
        <f>SUM(AL33:AL34)</f>
        <v>0.5</v>
      </c>
      <c r="AM32" s="8">
        <f>SUM(AJ32:AL32)</f>
        <v>0.29999999999999993</v>
      </c>
      <c r="AN32" s="8">
        <f>SUM(AN33:AN34)</f>
        <v>0.2</v>
      </c>
      <c r="AO32" s="8">
        <f>SUM(AO33:AO34)</f>
        <v>-0.5</v>
      </c>
      <c r="AP32" s="8">
        <f>SUM(AP33:AP34)</f>
        <v>-0.19999999999999998</v>
      </c>
      <c r="AQ32" s="8">
        <f>SUM(AN32:AP32)</f>
        <v>-0.5</v>
      </c>
      <c r="AR32" s="8">
        <f>SUM(AR33:AR34)</f>
        <v>0.5</v>
      </c>
      <c r="AS32" s="8">
        <f>SUM(AS33:AS34)</f>
        <v>-0.30000000000000004</v>
      </c>
      <c r="AT32" s="8">
        <f>SUM(AT33:AT34)</f>
        <v>0.2</v>
      </c>
      <c r="AU32" s="8">
        <f>SUM(AR32:AT32)</f>
        <v>0.39999999999999997</v>
      </c>
      <c r="AV32" s="8">
        <f>SUM(AV33:AV34)</f>
        <v>0.2</v>
      </c>
      <c r="AW32" s="8">
        <f>SUM(AW33:AW34)</f>
        <v>-0.4</v>
      </c>
      <c r="AX32" s="8">
        <f>SUM(AX33:AX34)</f>
        <v>0.1</v>
      </c>
      <c r="AY32" s="8">
        <f>SUM(AV32:AX32)</f>
        <v>-0.1</v>
      </c>
      <c r="AZ32" s="8">
        <f>SUM(AZ33:AZ34)</f>
        <v>4.8999999999999995</v>
      </c>
      <c r="BA32" s="8">
        <f>SUM(BA33:BA34)</f>
        <v>-3.1999999999999997</v>
      </c>
      <c r="BB32" s="8">
        <f>SUM(BB33:BB34)</f>
        <v>6.800000000000001</v>
      </c>
      <c r="BC32" s="8">
        <f>SUM(AZ32:BB32)</f>
        <v>8.5</v>
      </c>
      <c r="BD32" s="105" t="s">
        <v>43</v>
      </c>
      <c r="BE32" s="92"/>
      <c r="BF32" s="93"/>
    </row>
    <row r="33" spans="1:58" ht="12.75">
      <c r="A33" s="10"/>
      <c r="B33" s="82" t="s">
        <v>95</v>
      </c>
      <c r="C33" s="106"/>
      <c r="D33" s="14">
        <v>0.1</v>
      </c>
      <c r="E33" s="14">
        <v>0.4</v>
      </c>
      <c r="F33" s="14">
        <v>0</v>
      </c>
      <c r="G33" s="14">
        <f>SUM(D33:F33)</f>
        <v>0.5</v>
      </c>
      <c r="H33" s="14">
        <v>0.2</v>
      </c>
      <c r="I33" s="14">
        <v>0.4</v>
      </c>
      <c r="J33" s="14">
        <v>0.4</v>
      </c>
      <c r="K33" s="14">
        <f>SUM(H33:J33)</f>
        <v>1</v>
      </c>
      <c r="L33" s="14">
        <v>0.3</v>
      </c>
      <c r="M33" s="14">
        <v>0.4</v>
      </c>
      <c r="N33" s="14">
        <v>0.4</v>
      </c>
      <c r="O33" s="14">
        <f>SUM(L33:N33)</f>
        <v>1.1</v>
      </c>
      <c r="P33" s="14">
        <v>0</v>
      </c>
      <c r="Q33" s="14">
        <v>-0.5</v>
      </c>
      <c r="R33" s="14">
        <v>0.3</v>
      </c>
      <c r="S33" s="14">
        <f>SUM(P33:R33)</f>
        <v>-0.2</v>
      </c>
      <c r="T33" s="14">
        <v>-0.1</v>
      </c>
      <c r="U33" s="14">
        <v>0.3</v>
      </c>
      <c r="V33" s="14">
        <v>0.4</v>
      </c>
      <c r="W33" s="14">
        <f>SUM(T33:V33)</f>
        <v>0.6</v>
      </c>
      <c r="X33" s="14">
        <v>-0.4</v>
      </c>
      <c r="Y33" s="14">
        <v>-0.3</v>
      </c>
      <c r="Z33" s="14">
        <v>0.5</v>
      </c>
      <c r="AA33" s="14">
        <f>SUM(X33:Z33)</f>
        <v>-0.19999999999999996</v>
      </c>
      <c r="AB33" s="14">
        <v>0.6</v>
      </c>
      <c r="AC33" s="14">
        <v>-0.8</v>
      </c>
      <c r="AD33" s="14">
        <v>0</v>
      </c>
      <c r="AE33" s="14">
        <f>SUM(AB33:AD33)</f>
        <v>-0.20000000000000007</v>
      </c>
      <c r="AF33" s="14">
        <v>0.2</v>
      </c>
      <c r="AG33" s="14">
        <v>-0.4</v>
      </c>
      <c r="AH33" s="14">
        <v>0.2</v>
      </c>
      <c r="AI33" s="14">
        <f>SUM(AF33:AH33)</f>
        <v>0</v>
      </c>
      <c r="AJ33" s="14">
        <v>0.2</v>
      </c>
      <c r="AK33" s="14">
        <v>-0.8</v>
      </c>
      <c r="AL33" s="14">
        <v>0.3</v>
      </c>
      <c r="AM33" s="14">
        <f>SUM(AJ33:AL33)</f>
        <v>-0.3000000000000001</v>
      </c>
      <c r="AN33" s="14">
        <v>-0.3</v>
      </c>
      <c r="AO33" s="14">
        <v>-0.3</v>
      </c>
      <c r="AP33" s="14">
        <v>0.1</v>
      </c>
      <c r="AQ33" s="14">
        <f>SUM(AN33:AP33)</f>
        <v>-0.5</v>
      </c>
      <c r="AR33" s="14">
        <v>0.2</v>
      </c>
      <c r="AS33" s="14">
        <v>0.1</v>
      </c>
      <c r="AT33" s="14">
        <v>0.1</v>
      </c>
      <c r="AU33" s="14">
        <f>SUM(AR33:AT33)</f>
        <v>0.4</v>
      </c>
      <c r="AV33" s="14">
        <v>0</v>
      </c>
      <c r="AW33" s="14">
        <v>-0.1</v>
      </c>
      <c r="AX33" s="14">
        <v>0.2</v>
      </c>
      <c r="AY33" s="14">
        <f>SUM(AV33:AX33)</f>
        <v>0.1</v>
      </c>
      <c r="AZ33" s="14">
        <f aca="true" t="shared" si="16" ref="AZ33:BB34">SUM(D33+H33+L33+P33+T33+X33+AB33+AF33+AJ33+AN33+AR33+AV33)</f>
        <v>1</v>
      </c>
      <c r="BA33" s="14">
        <f t="shared" si="16"/>
        <v>-1.5999999999999999</v>
      </c>
      <c r="BB33" s="14">
        <f t="shared" si="16"/>
        <v>2.9000000000000004</v>
      </c>
      <c r="BC33" s="14">
        <f>SUM(AZ33:BB33)</f>
        <v>2.3000000000000007</v>
      </c>
      <c r="BD33" s="84" t="s">
        <v>94</v>
      </c>
      <c r="BE33" s="107"/>
      <c r="BF33" s="16"/>
    </row>
    <row r="34" spans="1:58" ht="12.75">
      <c r="A34" s="10"/>
      <c r="B34" s="86" t="s">
        <v>108</v>
      </c>
      <c r="C34" s="87"/>
      <c r="D34" s="19">
        <v>0.5</v>
      </c>
      <c r="E34" s="19">
        <v>-0.9</v>
      </c>
      <c r="F34" s="19">
        <v>0.5</v>
      </c>
      <c r="G34" s="19">
        <f>SUM(D34:F34)</f>
        <v>0.09999999999999998</v>
      </c>
      <c r="H34" s="19">
        <v>0.9</v>
      </c>
      <c r="I34" s="19">
        <v>0.6</v>
      </c>
      <c r="J34" s="19">
        <v>1.2</v>
      </c>
      <c r="K34" s="19">
        <f>SUM(H34:J34)</f>
        <v>2.7</v>
      </c>
      <c r="L34" s="19">
        <v>0.4</v>
      </c>
      <c r="M34" s="19">
        <v>-0.1</v>
      </c>
      <c r="N34" s="19">
        <v>0</v>
      </c>
      <c r="O34" s="19">
        <f>SUM(L34:N34)</f>
        <v>0.30000000000000004</v>
      </c>
      <c r="P34" s="19">
        <v>0</v>
      </c>
      <c r="Q34" s="19">
        <v>-0.2</v>
      </c>
      <c r="R34" s="19">
        <v>0.1</v>
      </c>
      <c r="S34" s="19">
        <f>SUM(P34:R34)</f>
        <v>-0.1</v>
      </c>
      <c r="T34" s="19">
        <v>0.3</v>
      </c>
      <c r="U34" s="19">
        <v>-0.5</v>
      </c>
      <c r="V34" s="19">
        <v>0.4</v>
      </c>
      <c r="W34" s="19">
        <f>SUM(T34:V34)</f>
        <v>0.2</v>
      </c>
      <c r="X34" s="19">
        <v>-0.3</v>
      </c>
      <c r="Y34" s="19">
        <v>0</v>
      </c>
      <c r="Z34" s="19">
        <v>0.1</v>
      </c>
      <c r="AA34" s="19">
        <f>SUM(X34:Z34)</f>
        <v>-0.19999999999999998</v>
      </c>
      <c r="AB34" s="19">
        <v>0.2</v>
      </c>
      <c r="AC34" s="19">
        <v>-1.2</v>
      </c>
      <c r="AD34" s="19">
        <v>0.5</v>
      </c>
      <c r="AE34" s="19">
        <f>SUM(AB34:AD34)</f>
        <v>-0.5</v>
      </c>
      <c r="AF34" s="19">
        <v>0.4</v>
      </c>
      <c r="AG34" s="19">
        <v>1.7</v>
      </c>
      <c r="AH34" s="19">
        <v>1.2</v>
      </c>
      <c r="AI34" s="19">
        <f>SUM(AF34:AH34)</f>
        <v>3.3</v>
      </c>
      <c r="AJ34" s="19">
        <v>0.5</v>
      </c>
      <c r="AK34" s="19">
        <v>-0.1</v>
      </c>
      <c r="AL34" s="19">
        <v>0.2</v>
      </c>
      <c r="AM34" s="19">
        <f>SUM(AJ34:AL34)</f>
        <v>0.6000000000000001</v>
      </c>
      <c r="AN34" s="19">
        <v>0.5</v>
      </c>
      <c r="AO34" s="19">
        <v>-0.2</v>
      </c>
      <c r="AP34" s="19">
        <v>-0.3</v>
      </c>
      <c r="AQ34" s="19">
        <f>SUM(AN34:AP34)</f>
        <v>0</v>
      </c>
      <c r="AR34" s="19">
        <v>0.3</v>
      </c>
      <c r="AS34" s="19">
        <v>-0.4</v>
      </c>
      <c r="AT34" s="19">
        <v>0.1</v>
      </c>
      <c r="AU34" s="19">
        <f>SUM(AR34:AT34)</f>
        <v>0</v>
      </c>
      <c r="AV34" s="19">
        <v>0.2</v>
      </c>
      <c r="AW34" s="19">
        <v>-0.3</v>
      </c>
      <c r="AX34" s="19">
        <v>-0.1</v>
      </c>
      <c r="AY34" s="19">
        <f>SUM(AV34:AX34)</f>
        <v>-0.19999999999999998</v>
      </c>
      <c r="AZ34" s="19">
        <f t="shared" si="16"/>
        <v>3.8999999999999995</v>
      </c>
      <c r="BA34" s="19">
        <f t="shared" si="16"/>
        <v>-1.5999999999999999</v>
      </c>
      <c r="BB34" s="19">
        <f t="shared" si="16"/>
        <v>3.9</v>
      </c>
      <c r="BC34" s="19">
        <f>SUM(AZ34:BB34)</f>
        <v>6.199999999999999</v>
      </c>
      <c r="BD34" s="88" t="s">
        <v>112</v>
      </c>
      <c r="BE34" s="89"/>
      <c r="BF34" s="16"/>
    </row>
    <row r="35" spans="1:58" ht="12.75" customHeight="1">
      <c r="A35" s="109"/>
      <c r="B35" s="110"/>
      <c r="C35" s="110"/>
      <c r="D35" s="69" t="s">
        <v>55</v>
      </c>
      <c r="E35" s="69"/>
      <c r="F35" s="69"/>
      <c r="G35" s="69"/>
      <c r="H35" s="108" t="s">
        <v>58</v>
      </c>
      <c r="I35" s="69"/>
      <c r="J35" s="69"/>
      <c r="K35" s="69"/>
      <c r="L35" s="108" t="s">
        <v>59</v>
      </c>
      <c r="M35" s="69"/>
      <c r="N35" s="69"/>
      <c r="O35" s="69"/>
      <c r="P35" s="108" t="s">
        <v>64</v>
      </c>
      <c r="Q35" s="69"/>
      <c r="R35" s="69"/>
      <c r="S35" s="69"/>
      <c r="T35" s="108" t="s">
        <v>65</v>
      </c>
      <c r="U35" s="69"/>
      <c r="V35" s="69"/>
      <c r="W35" s="69"/>
      <c r="X35" s="108" t="s">
        <v>66</v>
      </c>
      <c r="Y35" s="69"/>
      <c r="Z35" s="69"/>
      <c r="AA35" s="69"/>
      <c r="AB35" s="112" t="s">
        <v>67</v>
      </c>
      <c r="AC35" s="69"/>
      <c r="AD35" s="69"/>
      <c r="AE35" s="69"/>
      <c r="AF35" s="108" t="s">
        <v>68</v>
      </c>
      <c r="AG35" s="69"/>
      <c r="AH35" s="69"/>
      <c r="AI35" s="69"/>
      <c r="AJ35" s="108" t="s">
        <v>69</v>
      </c>
      <c r="AK35" s="69"/>
      <c r="AL35" s="69"/>
      <c r="AM35" s="69"/>
      <c r="AN35" s="108" t="s">
        <v>70</v>
      </c>
      <c r="AO35" s="69"/>
      <c r="AP35" s="69"/>
      <c r="AQ35" s="69"/>
      <c r="AR35" s="108" t="s">
        <v>71</v>
      </c>
      <c r="AS35" s="69"/>
      <c r="AT35" s="69"/>
      <c r="AU35" s="69"/>
      <c r="AV35" s="108" t="s">
        <v>92</v>
      </c>
      <c r="AW35" s="69"/>
      <c r="AX35" s="69"/>
      <c r="AY35" s="69"/>
      <c r="AZ35" s="108" t="s">
        <v>92</v>
      </c>
      <c r="BA35" s="69"/>
      <c r="BB35" s="69"/>
      <c r="BC35" s="69"/>
      <c r="BD35" s="110"/>
      <c r="BE35" s="110"/>
      <c r="BF35" s="111"/>
    </row>
    <row r="36" spans="1:58" ht="12.75">
      <c r="A36" s="98" t="s">
        <v>33</v>
      </c>
      <c r="B36" s="99"/>
      <c r="C36" s="100"/>
      <c r="D36" s="8">
        <f>SUM(D10+D12-D16-D27-D32)</f>
        <v>14.000000000000002</v>
      </c>
      <c r="E36" s="8">
        <f>SUM(E10+E12-E16-E27-E32)</f>
        <v>12.700000000000001</v>
      </c>
      <c r="F36" s="8">
        <f>SUM(F10+F12-F16-F27-F32)</f>
        <v>5</v>
      </c>
      <c r="G36" s="8">
        <f>SUM(D36:F36)</f>
        <v>31.700000000000003</v>
      </c>
      <c r="H36" s="8">
        <f>SUM(H10+H12-H16-H27-H32)</f>
        <v>14.600000000000003</v>
      </c>
      <c r="I36" s="8">
        <f>SUM(I10+I12-I16-I27-I32)</f>
        <v>11.200000000000001</v>
      </c>
      <c r="J36" s="8">
        <f>SUM(J10+J12-J16-J27-J32)</f>
        <v>4.799999999999999</v>
      </c>
      <c r="K36" s="8">
        <f>SUM(H36:J36)</f>
        <v>30.6</v>
      </c>
      <c r="L36" s="8">
        <f>SUM(L10+L12-L16-L27-L32)</f>
        <v>26.300000000000004</v>
      </c>
      <c r="M36" s="8">
        <f>SUM(M10+M12-M16-M27-M32)</f>
        <v>14.700000000000001</v>
      </c>
      <c r="N36" s="8">
        <f>SUM(N10+N12-N16-N27-N32)</f>
        <v>9.099999999999998</v>
      </c>
      <c r="O36" s="8">
        <f>SUM(L36:N36)</f>
        <v>50.10000000000001</v>
      </c>
      <c r="P36" s="8">
        <f>SUM(P10+P12-P16-P27-P32)</f>
        <v>29.600000000000005</v>
      </c>
      <c r="Q36" s="8">
        <f>SUM(Q10+Q12-Q16-Q27-Q32)</f>
        <v>16.2</v>
      </c>
      <c r="R36" s="8">
        <f>SUM(R10+R12-R16-R27-R32)</f>
        <v>9.499999999999996</v>
      </c>
      <c r="S36" s="8">
        <f>SUM(P36:R36)</f>
        <v>55.3</v>
      </c>
      <c r="T36" s="8">
        <f>SUM(T10+T12-T16-T27-T32)</f>
        <v>28.40000000000001</v>
      </c>
      <c r="U36" s="8">
        <f>SUM(U10+U12-U16-U27-U32)</f>
        <v>15.3</v>
      </c>
      <c r="V36" s="8">
        <f>SUM(V10+V12-V16-V27-V32)</f>
        <v>9.199999999999996</v>
      </c>
      <c r="W36" s="8">
        <f>SUM(T36:V36)</f>
        <v>52.900000000000006</v>
      </c>
      <c r="X36" s="8">
        <f>SUM(X10+X12-X16-X27-X32)</f>
        <v>27.500000000000007</v>
      </c>
      <c r="Y36" s="8">
        <f>SUM(Y10+Y12-Y16-Y27-Y32)</f>
        <v>14.1</v>
      </c>
      <c r="Z36" s="8">
        <f>SUM(Z10+Z12-Z16-Z27-Z32)</f>
        <v>8.199999999999996</v>
      </c>
      <c r="AA36" s="8">
        <f>SUM(X36:Z36)</f>
        <v>49.800000000000004</v>
      </c>
      <c r="AB36" s="8">
        <f>SUM(AB10+AB12-AB16-AB27-AB32)</f>
        <v>24.40000000000001</v>
      </c>
      <c r="AC36" s="8">
        <f>SUM(AC10+AC12-AC16-AC27-AC32)</f>
        <v>14.5</v>
      </c>
      <c r="AD36" s="8">
        <f>SUM(AD10+AD12-AD16-AD27-AD32)</f>
        <v>6.799999999999995</v>
      </c>
      <c r="AE36" s="8">
        <f>SUM(AB36:AD36)</f>
        <v>45.7</v>
      </c>
      <c r="AF36" s="8">
        <f>SUM(AF10+AF12-AF16-AF27-AF32)</f>
        <v>19.200000000000006</v>
      </c>
      <c r="AG36" s="8">
        <f>SUM(AG10+AG12-AG16-AG27-AG32)</f>
        <v>10.600000000000001</v>
      </c>
      <c r="AH36" s="8">
        <f>SUM(AH10+AH12-AH16-AH27-AH32)</f>
        <v>4.899999999999995</v>
      </c>
      <c r="AI36" s="8">
        <f>SUM(AF36:AH36)</f>
        <v>34.7</v>
      </c>
      <c r="AJ36" s="8">
        <f>SUM(AJ10+AJ12-AJ16-AJ27-AJ32)</f>
        <v>14.600000000000003</v>
      </c>
      <c r="AK36" s="8">
        <f>SUM(AK10+AK12-AK16-AK27-AK32)</f>
        <v>8.300000000000002</v>
      </c>
      <c r="AL36" s="8">
        <f>SUM(AL10+AL12-AL16-AL27-AL32)</f>
        <v>3.399999999999995</v>
      </c>
      <c r="AM36" s="8">
        <f>SUM(AJ36:AL36)</f>
        <v>26.3</v>
      </c>
      <c r="AN36" s="8">
        <f>SUM(AN10+AN12-AN16-AN27-AN32)</f>
        <v>12.000000000000004</v>
      </c>
      <c r="AO36" s="8">
        <f>SUM(AO10+AO12-AO16-AO27-AO32)</f>
        <v>6.600000000000002</v>
      </c>
      <c r="AP36" s="8">
        <f>SUM(AP10+AP12-AP16-AP27-AP32)</f>
        <v>3.399999999999995</v>
      </c>
      <c r="AQ36" s="8">
        <f>SUM(AN36:AP36)</f>
        <v>22</v>
      </c>
      <c r="AR36" s="8">
        <f>SUM(AR10+AR12-AR16-AR27-AR32)</f>
        <v>10.000000000000004</v>
      </c>
      <c r="AS36" s="8">
        <f>SUM(AS10+AS12-AS16-AS27-AS32)</f>
        <v>6.400000000000001</v>
      </c>
      <c r="AT36" s="8">
        <f>SUM(AT10+AT12-AT16-AT27-AT32)</f>
        <v>2.9999999999999947</v>
      </c>
      <c r="AU36" s="8">
        <f>SUM(AR36:AT36)</f>
        <v>19.4</v>
      </c>
      <c r="AV36" s="8">
        <f>SUM(AV10+AV12-AV16-AV27-AV32)</f>
        <v>8.500000000000004</v>
      </c>
      <c r="AW36" s="8">
        <f>SUM(AW10+AW12-AW16-AW27-AW32)</f>
        <v>5.500000000000002</v>
      </c>
      <c r="AX36" s="8">
        <f>SUM(AX10+AX12-AX16-AX27-AX32)</f>
        <v>2.6999999999999944</v>
      </c>
      <c r="AY36" s="8">
        <f>SUM(AV36:AX36)</f>
        <v>16.7</v>
      </c>
      <c r="AZ36" s="8">
        <f>SUM(AZ10+AZ12-AZ16-AZ27-AZ32)</f>
        <v>8.5</v>
      </c>
      <c r="BA36" s="8">
        <f>SUM(BA10+BA12-BA16-BA27-BA32)</f>
        <v>5.500000000000003</v>
      </c>
      <c r="BB36" s="8">
        <f>SUM(BB10+BB12-BB16-BB27-BB32)</f>
        <v>2.6999999999999993</v>
      </c>
      <c r="BC36" s="8">
        <f>SUM(AZ36:BB36)</f>
        <v>16.700000000000003</v>
      </c>
      <c r="BD36" s="101" t="s">
        <v>19</v>
      </c>
      <c r="BE36" s="102"/>
      <c r="BF36" s="103"/>
    </row>
    <row r="37" spans="1:58" ht="12.75">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4"/>
    </row>
    <row r="38" spans="1:58" ht="12.75" customHeight="1">
      <c r="A38" s="90" t="s">
        <v>107</v>
      </c>
      <c r="B38" s="91"/>
      <c r="C38" s="104"/>
      <c r="D38" s="8">
        <f>SUM(D39:D40)</f>
        <v>14</v>
      </c>
      <c r="E38" s="8">
        <f>SUM(E39:E40)</f>
        <v>12.700000000000001</v>
      </c>
      <c r="F38" s="8">
        <f>SUM(F39:F40)</f>
        <v>5</v>
      </c>
      <c r="G38" s="8">
        <f>SUM(D38:F38)</f>
        <v>31.700000000000003</v>
      </c>
      <c r="H38" s="8">
        <f>SUM(H39:H40)</f>
        <v>14.600000000000001</v>
      </c>
      <c r="I38" s="8">
        <f>SUM(I39:I40)</f>
        <v>11.2</v>
      </c>
      <c r="J38" s="8">
        <f>SUM(J39:J40)</f>
        <v>4.800000000000001</v>
      </c>
      <c r="K38" s="8">
        <f>SUM(H38:J38)</f>
        <v>30.6</v>
      </c>
      <c r="L38" s="8">
        <f>SUM(L39:L40)</f>
        <v>26.3</v>
      </c>
      <c r="M38" s="8">
        <f>SUM(M39:M40)</f>
        <v>14.7</v>
      </c>
      <c r="N38" s="8">
        <f>SUM(N39:N40)</f>
        <v>9.1</v>
      </c>
      <c r="O38" s="8">
        <f>SUM(L38:N38)</f>
        <v>50.1</v>
      </c>
      <c r="P38" s="8">
        <f>SUM(P39:P40)</f>
        <v>29.6</v>
      </c>
      <c r="Q38" s="8">
        <f>SUM(Q39:Q40)</f>
        <v>16.2</v>
      </c>
      <c r="R38" s="8">
        <f>SUM(R39:R40)</f>
        <v>9.5</v>
      </c>
      <c r="S38" s="8">
        <f>SUM(P38:R38)</f>
        <v>55.3</v>
      </c>
      <c r="T38" s="8">
        <f>SUM(T39:T40)</f>
        <v>28.4</v>
      </c>
      <c r="U38" s="8">
        <f>SUM(U39:U40)</f>
        <v>15.3</v>
      </c>
      <c r="V38" s="8">
        <f>SUM(V39:V40)</f>
        <v>9.2</v>
      </c>
      <c r="W38" s="8">
        <f>SUM(T38:V38)</f>
        <v>52.900000000000006</v>
      </c>
      <c r="X38" s="8">
        <f>SUM(X39:X40)</f>
        <v>27.5</v>
      </c>
      <c r="Y38" s="8">
        <f>SUM(Y39:Y40)</f>
        <v>14.1</v>
      </c>
      <c r="Z38" s="8">
        <f>SUM(Z39:Z40)</f>
        <v>8.2</v>
      </c>
      <c r="AA38" s="8">
        <f>SUM(X38:Z38)</f>
        <v>49.8</v>
      </c>
      <c r="AB38" s="8">
        <f>SUM(AB39:AB40)</f>
        <v>24.4</v>
      </c>
      <c r="AC38" s="8">
        <f>SUM(AC39:AC40)</f>
        <v>14.5</v>
      </c>
      <c r="AD38" s="8">
        <f>SUM(AD39:AD40)</f>
        <v>6.8</v>
      </c>
      <c r="AE38" s="8">
        <f>SUM(AB38:AD38)</f>
        <v>45.699999999999996</v>
      </c>
      <c r="AF38" s="8">
        <f>SUM(AF39:AF40)</f>
        <v>19.2</v>
      </c>
      <c r="AG38" s="8">
        <f>SUM(AG39:AG40)</f>
        <v>10.6</v>
      </c>
      <c r="AH38" s="8">
        <f>SUM(AH39:AH40)</f>
        <v>4.9</v>
      </c>
      <c r="AI38" s="8">
        <f>SUM(AF38:AH38)</f>
        <v>34.699999999999996</v>
      </c>
      <c r="AJ38" s="8">
        <f>SUM(AJ39:AJ40)</f>
        <v>14.6</v>
      </c>
      <c r="AK38" s="8">
        <f>SUM(AK39:AK40)</f>
        <v>8.3</v>
      </c>
      <c r="AL38" s="8">
        <f>SUM(AL39:AL40)</f>
        <v>3.4</v>
      </c>
      <c r="AM38" s="8">
        <f>SUM(AJ38:AL38)</f>
        <v>26.299999999999997</v>
      </c>
      <c r="AN38" s="8">
        <f>SUM(AN39:AN40)</f>
        <v>12</v>
      </c>
      <c r="AO38" s="8">
        <f>SUM(AO39:AO40)</f>
        <v>6.6</v>
      </c>
      <c r="AP38" s="8">
        <f>SUM(AP39:AP40)</f>
        <v>3.4000000000000004</v>
      </c>
      <c r="AQ38" s="8">
        <f>SUM(AN38:AP38)</f>
        <v>22</v>
      </c>
      <c r="AR38" s="8">
        <f>SUM(AR39:AR40)</f>
        <v>10</v>
      </c>
      <c r="AS38" s="8">
        <f>SUM(AS39:AS40)</f>
        <v>6.4</v>
      </c>
      <c r="AT38" s="8">
        <f>SUM(AT39:AT40)</f>
        <v>3</v>
      </c>
      <c r="AU38" s="8">
        <f>SUM(AR38:AT38)</f>
        <v>19.4</v>
      </c>
      <c r="AV38" s="8">
        <f>SUM(AV39:AV40)</f>
        <v>8.5</v>
      </c>
      <c r="AW38" s="8">
        <f>SUM(AW39:AW40)</f>
        <v>5.5</v>
      </c>
      <c r="AX38" s="8">
        <f>SUM(AX39:AX40)</f>
        <v>2.7</v>
      </c>
      <c r="AY38" s="8">
        <f>SUM(AV38:AX38)</f>
        <v>16.7</v>
      </c>
      <c r="AZ38" s="8">
        <f>SUM(AZ39:AZ40)</f>
        <v>8.5</v>
      </c>
      <c r="BA38" s="8">
        <f>SUM(BA39:BA40)</f>
        <v>5.5</v>
      </c>
      <c r="BB38" s="8">
        <f>SUM(BB39:BB40)</f>
        <v>2.7</v>
      </c>
      <c r="BC38" s="8">
        <f>SUM(AZ38:BB38)</f>
        <v>16.7</v>
      </c>
      <c r="BD38" s="105" t="s">
        <v>111</v>
      </c>
      <c r="BE38" s="92"/>
      <c r="BF38" s="93"/>
    </row>
    <row r="39" spans="1:58" ht="12.75">
      <c r="A39" s="10"/>
      <c r="B39" s="82" t="s">
        <v>20</v>
      </c>
      <c r="C39" s="106"/>
      <c r="D39" s="14">
        <v>11.8</v>
      </c>
      <c r="E39" s="14">
        <v>10.3</v>
      </c>
      <c r="F39" s="14">
        <v>3.8</v>
      </c>
      <c r="G39" s="14">
        <f>SUM(D39:F39)</f>
        <v>25.900000000000002</v>
      </c>
      <c r="H39" s="14">
        <v>12.3</v>
      </c>
      <c r="I39" s="14">
        <v>8</v>
      </c>
      <c r="J39" s="14">
        <v>3.2</v>
      </c>
      <c r="K39" s="14">
        <f>SUM(H39:J39)</f>
        <v>23.5</v>
      </c>
      <c r="L39" s="14">
        <v>23.7</v>
      </c>
      <c r="M39" s="14">
        <v>12.5</v>
      </c>
      <c r="N39" s="14">
        <v>7.5</v>
      </c>
      <c r="O39" s="14">
        <f>SUM(L39:N39)</f>
        <v>43.7</v>
      </c>
      <c r="P39" s="14">
        <v>26.8</v>
      </c>
      <c r="Q39" s="14">
        <v>13.1</v>
      </c>
      <c r="R39" s="14">
        <v>8.4</v>
      </c>
      <c r="S39" s="14">
        <f>SUM(P39:R39)</f>
        <v>48.3</v>
      </c>
      <c r="T39" s="14">
        <v>25.2</v>
      </c>
      <c r="U39" s="14">
        <v>12.4</v>
      </c>
      <c r="V39" s="14">
        <v>7.8</v>
      </c>
      <c r="W39" s="14">
        <f>SUM(T39:V39)</f>
        <v>45.4</v>
      </c>
      <c r="X39" s="14">
        <v>23.8</v>
      </c>
      <c r="Y39" s="14">
        <v>11.1</v>
      </c>
      <c r="Z39" s="14">
        <v>6.7</v>
      </c>
      <c r="AA39" s="14">
        <f>SUM(X39:Z39)</f>
        <v>41.6</v>
      </c>
      <c r="AB39" s="14">
        <v>21.2</v>
      </c>
      <c r="AC39" s="14">
        <v>9.9</v>
      </c>
      <c r="AD39" s="14">
        <v>6</v>
      </c>
      <c r="AE39" s="14">
        <f>SUM(AB39:AD39)</f>
        <v>37.1</v>
      </c>
      <c r="AF39" s="14">
        <v>15.9</v>
      </c>
      <c r="AG39" s="14">
        <v>6.7</v>
      </c>
      <c r="AH39" s="14">
        <v>3.7</v>
      </c>
      <c r="AI39" s="14">
        <f>SUM(AF39:AH39)</f>
        <v>26.3</v>
      </c>
      <c r="AJ39" s="14">
        <v>11.7</v>
      </c>
      <c r="AK39" s="14">
        <v>5.2</v>
      </c>
      <c r="AL39" s="14">
        <v>2.8</v>
      </c>
      <c r="AM39" s="14">
        <f>SUM(AJ39:AL39)</f>
        <v>19.7</v>
      </c>
      <c r="AN39" s="14">
        <v>10.1</v>
      </c>
      <c r="AO39" s="14">
        <v>3.8</v>
      </c>
      <c r="AP39" s="14">
        <v>2.6</v>
      </c>
      <c r="AQ39" s="14">
        <f>SUM(AN39:AP39)</f>
        <v>16.5</v>
      </c>
      <c r="AR39" s="14">
        <v>8.4</v>
      </c>
      <c r="AS39" s="14">
        <v>3.4</v>
      </c>
      <c r="AT39" s="14">
        <v>2</v>
      </c>
      <c r="AU39" s="14">
        <f>SUM(AR39:AT39)</f>
        <v>13.8</v>
      </c>
      <c r="AV39" s="14">
        <v>7.1</v>
      </c>
      <c r="AW39" s="14">
        <v>2.6</v>
      </c>
      <c r="AX39" s="14">
        <v>1.7</v>
      </c>
      <c r="AY39" s="14">
        <f>SUM(AV39:AX39)</f>
        <v>11.399999999999999</v>
      </c>
      <c r="AZ39" s="14">
        <f aca="true" t="shared" si="17" ref="AZ39:BB40">SUM(AV39)</f>
        <v>7.1</v>
      </c>
      <c r="BA39" s="14">
        <f t="shared" si="17"/>
        <v>2.6</v>
      </c>
      <c r="BB39" s="14">
        <f t="shared" si="17"/>
        <v>1.7</v>
      </c>
      <c r="BC39" s="14">
        <f>SUM(AZ39:BB39)</f>
        <v>11.399999999999999</v>
      </c>
      <c r="BD39" s="84" t="s">
        <v>21</v>
      </c>
      <c r="BE39" s="107"/>
      <c r="BF39" s="16"/>
    </row>
    <row r="40" spans="1:58" ht="12.75">
      <c r="A40" s="10"/>
      <c r="B40" s="86" t="s">
        <v>22</v>
      </c>
      <c r="C40" s="87"/>
      <c r="D40" s="19">
        <v>2.2</v>
      </c>
      <c r="E40" s="19">
        <v>2.4</v>
      </c>
      <c r="F40" s="19">
        <v>1.2</v>
      </c>
      <c r="G40" s="19">
        <f>SUM(D40:F40)</f>
        <v>5.8</v>
      </c>
      <c r="H40" s="19">
        <v>2.3</v>
      </c>
      <c r="I40" s="19">
        <v>3.2</v>
      </c>
      <c r="J40" s="19">
        <v>1.6</v>
      </c>
      <c r="K40" s="19">
        <f>SUM(H40:J40)</f>
        <v>7.1</v>
      </c>
      <c r="L40" s="19">
        <v>2.6</v>
      </c>
      <c r="M40" s="19">
        <v>2.2</v>
      </c>
      <c r="N40" s="19">
        <v>1.6</v>
      </c>
      <c r="O40" s="19">
        <f>SUM(L40:N40)</f>
        <v>6.4</v>
      </c>
      <c r="P40" s="19">
        <v>2.8</v>
      </c>
      <c r="Q40" s="19">
        <v>3.1</v>
      </c>
      <c r="R40" s="19">
        <v>1.1</v>
      </c>
      <c r="S40" s="19">
        <f>SUM(P40:R40)</f>
        <v>7</v>
      </c>
      <c r="T40" s="19">
        <v>3.2</v>
      </c>
      <c r="U40" s="19">
        <v>2.9</v>
      </c>
      <c r="V40" s="19">
        <v>1.4</v>
      </c>
      <c r="W40" s="19">
        <f>SUM(T40:V40)</f>
        <v>7.5</v>
      </c>
      <c r="X40" s="19">
        <v>3.7</v>
      </c>
      <c r="Y40" s="19">
        <v>3</v>
      </c>
      <c r="Z40" s="19">
        <v>1.5</v>
      </c>
      <c r="AA40" s="19">
        <f>SUM(X40:Z40)</f>
        <v>8.2</v>
      </c>
      <c r="AB40" s="19">
        <v>3.2</v>
      </c>
      <c r="AC40" s="19">
        <v>4.6</v>
      </c>
      <c r="AD40" s="19">
        <v>0.8</v>
      </c>
      <c r="AE40" s="19">
        <f>SUM(AB40:AD40)</f>
        <v>8.6</v>
      </c>
      <c r="AF40" s="19">
        <v>3.3</v>
      </c>
      <c r="AG40" s="19">
        <v>3.9</v>
      </c>
      <c r="AH40" s="19">
        <v>1.2</v>
      </c>
      <c r="AI40" s="19">
        <f>SUM(AF40:AH40)</f>
        <v>8.399999999999999</v>
      </c>
      <c r="AJ40" s="19">
        <v>2.9</v>
      </c>
      <c r="AK40" s="19">
        <v>3.1</v>
      </c>
      <c r="AL40" s="19">
        <v>0.6</v>
      </c>
      <c r="AM40" s="19">
        <f>SUM(AJ40:AL40)</f>
        <v>6.6</v>
      </c>
      <c r="AN40" s="19">
        <v>1.9</v>
      </c>
      <c r="AO40" s="19">
        <v>2.8</v>
      </c>
      <c r="AP40" s="19">
        <v>0.8</v>
      </c>
      <c r="AQ40" s="19">
        <f>SUM(AN40:AP40)</f>
        <v>5.499999999999999</v>
      </c>
      <c r="AR40" s="19">
        <v>1.6</v>
      </c>
      <c r="AS40" s="19">
        <v>3</v>
      </c>
      <c r="AT40" s="19">
        <v>1</v>
      </c>
      <c r="AU40" s="19">
        <f>SUM(AR40:AT40)</f>
        <v>5.6</v>
      </c>
      <c r="AV40" s="19">
        <v>1.4</v>
      </c>
      <c r="AW40" s="19">
        <v>2.9</v>
      </c>
      <c r="AX40" s="19">
        <v>1</v>
      </c>
      <c r="AY40" s="19">
        <f>SUM(AV40:AX40)</f>
        <v>5.3</v>
      </c>
      <c r="AZ40" s="19">
        <f t="shared" si="17"/>
        <v>1.4</v>
      </c>
      <c r="BA40" s="19">
        <f t="shared" si="17"/>
        <v>2.9</v>
      </c>
      <c r="BB40" s="19">
        <f t="shared" si="17"/>
        <v>1</v>
      </c>
      <c r="BC40" s="19">
        <f>SUM(AZ40:BB40)</f>
        <v>5.3</v>
      </c>
      <c r="BD40" s="88" t="s">
        <v>23</v>
      </c>
      <c r="BE40" s="89"/>
      <c r="BF40" s="16"/>
    </row>
    <row r="41" spans="1:58" ht="12.75">
      <c r="A41" s="3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7"/>
    </row>
    <row r="42" spans="1:58" ht="12.75">
      <c r="A42" s="98" t="s">
        <v>109</v>
      </c>
      <c r="B42" s="99"/>
      <c r="C42" s="100"/>
      <c r="D42" s="7">
        <v>1.6</v>
      </c>
      <c r="E42" s="8">
        <v>0.6</v>
      </c>
      <c r="F42" s="8">
        <v>0.4</v>
      </c>
      <c r="G42" s="8">
        <f>SUM(D42:F42)</f>
        <v>2.6</v>
      </c>
      <c r="H42" s="8">
        <v>1.8</v>
      </c>
      <c r="I42" s="8">
        <v>0.8</v>
      </c>
      <c r="J42" s="8">
        <v>0.5</v>
      </c>
      <c r="K42" s="8">
        <f>SUM(H42:J42)</f>
        <v>3.1</v>
      </c>
      <c r="L42" s="8">
        <v>4.8</v>
      </c>
      <c r="M42" s="8">
        <v>2.2</v>
      </c>
      <c r="N42" s="8">
        <v>1.7</v>
      </c>
      <c r="O42" s="8">
        <f>SUM(L42:N42)</f>
        <v>8.7</v>
      </c>
      <c r="P42" s="8">
        <v>4.6</v>
      </c>
      <c r="Q42" s="8">
        <v>1.8</v>
      </c>
      <c r="R42" s="8">
        <v>1.1</v>
      </c>
      <c r="S42" s="8">
        <f>SUM(P42:R42)</f>
        <v>7.5</v>
      </c>
      <c r="T42" s="8">
        <v>3.3</v>
      </c>
      <c r="U42" s="8">
        <v>1.7</v>
      </c>
      <c r="V42" s="8">
        <v>1.2</v>
      </c>
      <c r="W42" s="8">
        <f>SUM(T42:V42)</f>
        <v>6.2</v>
      </c>
      <c r="X42" s="8">
        <v>1.6</v>
      </c>
      <c r="Y42" s="8">
        <v>0.6</v>
      </c>
      <c r="Z42" s="8">
        <v>0.6</v>
      </c>
      <c r="AA42" s="8">
        <f>SUM(X42:Z42)</f>
        <v>2.8000000000000003</v>
      </c>
      <c r="AB42" s="8">
        <v>1.8</v>
      </c>
      <c r="AC42" s="8">
        <v>0.6</v>
      </c>
      <c r="AD42" s="8">
        <v>0.6</v>
      </c>
      <c r="AE42" s="8">
        <f>SUM(AB42:AD42)</f>
        <v>3</v>
      </c>
      <c r="AF42" s="8">
        <v>1</v>
      </c>
      <c r="AG42" s="8">
        <v>0.4</v>
      </c>
      <c r="AH42" s="8">
        <v>0.2</v>
      </c>
      <c r="AI42" s="8">
        <f>SUM(AF42:AH42)</f>
        <v>1.5999999999999999</v>
      </c>
      <c r="AJ42" s="8">
        <v>0.6</v>
      </c>
      <c r="AK42" s="8">
        <v>0.3</v>
      </c>
      <c r="AL42" s="8">
        <v>0.1</v>
      </c>
      <c r="AM42" s="8">
        <f>SUM(AJ42:AL42)</f>
        <v>0.9999999999999999</v>
      </c>
      <c r="AN42" s="8">
        <v>0.7</v>
      </c>
      <c r="AO42" s="8">
        <v>0.3</v>
      </c>
      <c r="AP42" s="8">
        <v>0</v>
      </c>
      <c r="AQ42" s="8">
        <f>SUM(AN42:AP42)</f>
        <v>1</v>
      </c>
      <c r="AR42" s="8">
        <v>0.4</v>
      </c>
      <c r="AS42" s="8">
        <v>0.4</v>
      </c>
      <c r="AT42" s="8">
        <v>0</v>
      </c>
      <c r="AU42" s="8">
        <f>SUM(AR42:AT42)</f>
        <v>0.8</v>
      </c>
      <c r="AV42" s="8">
        <v>0.2</v>
      </c>
      <c r="AW42" s="8">
        <v>0.2</v>
      </c>
      <c r="AX42" s="8">
        <v>0</v>
      </c>
      <c r="AY42" s="8">
        <f>SUM(AV42:AX42)</f>
        <v>0.4</v>
      </c>
      <c r="AZ42" s="8">
        <f>SUM(AV42)</f>
        <v>0.2</v>
      </c>
      <c r="BA42" s="8">
        <f>SUM(AW42)</f>
        <v>0.2</v>
      </c>
      <c r="BB42" s="8">
        <f>SUM(AX42)</f>
        <v>0</v>
      </c>
      <c r="BC42" s="8">
        <f>SUM(AZ42:BB42)</f>
        <v>0.4</v>
      </c>
      <c r="BD42" s="101" t="s">
        <v>110</v>
      </c>
      <c r="BE42" s="102"/>
      <c r="BF42" s="103"/>
    </row>
    <row r="43" spans="1:58" s="39" customFormat="1" ht="12.7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row>
    <row r="44" spans="1:58" s="57" customFormat="1" ht="30.75" customHeight="1">
      <c r="A44" s="127" t="s">
        <v>116</v>
      </c>
      <c r="B44" s="128"/>
      <c r="C44" s="129"/>
      <c r="D44" s="32"/>
      <c r="E44" s="33"/>
      <c r="F44" s="33"/>
      <c r="G44" s="34"/>
      <c r="H44" s="32"/>
      <c r="I44" s="33"/>
      <c r="J44" s="33"/>
      <c r="K44" s="34"/>
      <c r="L44" s="32"/>
      <c r="M44" s="33"/>
      <c r="N44" s="33"/>
      <c r="O44" s="34"/>
      <c r="P44" s="32"/>
      <c r="Q44" s="33"/>
      <c r="R44" s="33"/>
      <c r="S44" s="34"/>
      <c r="T44" s="32"/>
      <c r="U44" s="33"/>
      <c r="V44" s="33"/>
      <c r="W44" s="34"/>
      <c r="X44" s="32"/>
      <c r="Y44" s="33"/>
      <c r="Z44" s="33"/>
      <c r="AA44" s="34"/>
      <c r="AB44" s="32"/>
      <c r="AC44" s="33"/>
      <c r="AD44" s="33"/>
      <c r="AE44" s="34"/>
      <c r="AF44" s="32"/>
      <c r="AG44" s="33"/>
      <c r="AH44" s="33"/>
      <c r="AI44" s="34"/>
      <c r="AJ44" s="32"/>
      <c r="AK44" s="33"/>
      <c r="AL44" s="33"/>
      <c r="AM44" s="34"/>
      <c r="AN44" s="33"/>
      <c r="AO44" s="33"/>
      <c r="AP44" s="33"/>
      <c r="AQ44" s="33"/>
      <c r="AR44" s="62"/>
      <c r="AS44" s="5"/>
      <c r="AT44" s="5"/>
      <c r="AU44" s="63"/>
      <c r="AV44" s="33"/>
      <c r="AW44" s="33"/>
      <c r="AX44" s="33"/>
      <c r="AY44" s="33"/>
      <c r="AZ44" s="32"/>
      <c r="BA44" s="33"/>
      <c r="BB44" s="33"/>
      <c r="BC44" s="34"/>
      <c r="BD44" s="130" t="s">
        <v>117</v>
      </c>
      <c r="BE44" s="131"/>
      <c r="BF44" s="132"/>
    </row>
    <row r="45" spans="1:58" s="57" customFormat="1" ht="11.25">
      <c r="A45" s="21"/>
      <c r="B45" s="82" t="s">
        <v>118</v>
      </c>
      <c r="C45" s="106"/>
      <c r="D45" s="58">
        <v>0</v>
      </c>
      <c r="E45" s="58">
        <v>0</v>
      </c>
      <c r="F45" s="58">
        <v>0</v>
      </c>
      <c r="G45" s="58">
        <v>0</v>
      </c>
      <c r="H45" s="58">
        <v>0</v>
      </c>
      <c r="I45" s="58">
        <v>0</v>
      </c>
      <c r="J45" s="58">
        <v>0</v>
      </c>
      <c r="K45" s="58">
        <v>0</v>
      </c>
      <c r="L45" s="58">
        <v>0</v>
      </c>
      <c r="M45" s="58">
        <v>0</v>
      </c>
      <c r="N45" s="58">
        <v>0</v>
      </c>
      <c r="O45" s="58">
        <v>0</v>
      </c>
      <c r="P45" s="58">
        <v>0</v>
      </c>
      <c r="Q45" s="58">
        <v>0</v>
      </c>
      <c r="R45" s="58">
        <v>0</v>
      </c>
      <c r="S45" s="58">
        <v>0</v>
      </c>
      <c r="T45" s="58">
        <v>0</v>
      </c>
      <c r="U45" s="58">
        <v>0</v>
      </c>
      <c r="V45" s="58">
        <v>0</v>
      </c>
      <c r="W45" s="58">
        <v>0</v>
      </c>
      <c r="X45" s="58">
        <v>0</v>
      </c>
      <c r="Y45" s="58">
        <v>0</v>
      </c>
      <c r="Z45" s="58">
        <v>0</v>
      </c>
      <c r="AA45" s="58">
        <v>0</v>
      </c>
      <c r="AB45" s="58">
        <v>0</v>
      </c>
      <c r="AC45" s="58">
        <v>0</v>
      </c>
      <c r="AD45" s="58">
        <v>0</v>
      </c>
      <c r="AE45" s="58">
        <v>0</v>
      </c>
      <c r="AF45" s="58">
        <v>0</v>
      </c>
      <c r="AG45" s="58">
        <v>0</v>
      </c>
      <c r="AH45" s="58">
        <v>0</v>
      </c>
      <c r="AI45" s="58">
        <v>0</v>
      </c>
      <c r="AJ45" s="58">
        <v>0</v>
      </c>
      <c r="AK45" s="58">
        <v>0</v>
      </c>
      <c r="AL45" s="58">
        <v>0</v>
      </c>
      <c r="AM45" s="58">
        <v>0</v>
      </c>
      <c r="AN45" s="58">
        <v>0</v>
      </c>
      <c r="AO45" s="58">
        <v>0</v>
      </c>
      <c r="AP45" s="58">
        <v>0</v>
      </c>
      <c r="AQ45" s="58">
        <v>0</v>
      </c>
      <c r="AR45" s="58">
        <v>0</v>
      </c>
      <c r="AS45" s="58">
        <v>0</v>
      </c>
      <c r="AT45" s="58">
        <v>0</v>
      </c>
      <c r="AU45" s="58">
        <v>0</v>
      </c>
      <c r="AV45" s="66">
        <v>0</v>
      </c>
      <c r="AW45" s="66">
        <v>0</v>
      </c>
      <c r="AX45" s="66">
        <v>0</v>
      </c>
      <c r="AY45" s="58">
        <f>SUM(D45:AX45)</f>
        <v>0</v>
      </c>
      <c r="AZ45" s="66">
        <f>AV45</f>
        <v>0</v>
      </c>
      <c r="BA45" s="66">
        <f aca="true" t="shared" si="18" ref="BA45:BB48">AW45</f>
        <v>0</v>
      </c>
      <c r="BB45" s="66">
        <f t="shared" si="18"/>
        <v>0</v>
      </c>
      <c r="BC45" s="58">
        <v>0</v>
      </c>
      <c r="BD45" s="133" t="s">
        <v>119</v>
      </c>
      <c r="BE45" s="132"/>
      <c r="BF45" s="21"/>
    </row>
    <row r="46" spans="1:58" s="57" customFormat="1" ht="11.25">
      <c r="A46" s="21"/>
      <c r="B46" s="94" t="s">
        <v>120</v>
      </c>
      <c r="C46" s="95"/>
      <c r="D46" s="59">
        <v>0</v>
      </c>
      <c r="E46" s="59">
        <v>0</v>
      </c>
      <c r="F46" s="59">
        <v>0</v>
      </c>
      <c r="G46" s="59">
        <v>0</v>
      </c>
      <c r="H46" s="59">
        <v>0</v>
      </c>
      <c r="I46" s="59">
        <v>0</v>
      </c>
      <c r="J46" s="59">
        <v>0</v>
      </c>
      <c r="K46" s="59">
        <v>0</v>
      </c>
      <c r="L46" s="59">
        <v>0</v>
      </c>
      <c r="M46" s="59">
        <v>0</v>
      </c>
      <c r="N46" s="59">
        <v>0</v>
      </c>
      <c r="O46" s="59">
        <v>0</v>
      </c>
      <c r="P46" s="59">
        <v>0</v>
      </c>
      <c r="Q46" s="59">
        <v>0</v>
      </c>
      <c r="R46" s="59">
        <v>0</v>
      </c>
      <c r="S46" s="59">
        <v>0</v>
      </c>
      <c r="T46" s="59">
        <v>0</v>
      </c>
      <c r="U46" s="59">
        <v>0</v>
      </c>
      <c r="V46" s="59">
        <v>0</v>
      </c>
      <c r="W46" s="59">
        <v>0</v>
      </c>
      <c r="X46" s="59">
        <v>0</v>
      </c>
      <c r="Y46" s="59">
        <v>0</v>
      </c>
      <c r="Z46" s="59">
        <v>0</v>
      </c>
      <c r="AA46" s="59">
        <v>0</v>
      </c>
      <c r="AB46" s="59">
        <v>0</v>
      </c>
      <c r="AC46" s="59">
        <v>0</v>
      </c>
      <c r="AD46" s="59">
        <v>0</v>
      </c>
      <c r="AE46" s="59">
        <v>0</v>
      </c>
      <c r="AF46" s="59">
        <v>0</v>
      </c>
      <c r="AG46" s="59">
        <v>0</v>
      </c>
      <c r="AH46" s="59">
        <v>0</v>
      </c>
      <c r="AI46" s="59">
        <v>0</v>
      </c>
      <c r="AJ46" s="59">
        <v>0</v>
      </c>
      <c r="AK46" s="59">
        <v>0</v>
      </c>
      <c r="AL46" s="59">
        <v>0</v>
      </c>
      <c r="AM46" s="59">
        <v>0</v>
      </c>
      <c r="AN46" s="59">
        <v>0</v>
      </c>
      <c r="AO46" s="59">
        <v>0</v>
      </c>
      <c r="AP46" s="59">
        <v>0</v>
      </c>
      <c r="AQ46" s="59">
        <v>0</v>
      </c>
      <c r="AR46" s="59">
        <v>0</v>
      </c>
      <c r="AS46" s="59">
        <v>0</v>
      </c>
      <c r="AT46" s="59">
        <v>0</v>
      </c>
      <c r="AU46" s="59">
        <v>0</v>
      </c>
      <c r="AV46" s="67">
        <v>0</v>
      </c>
      <c r="AW46" s="67">
        <v>0</v>
      </c>
      <c r="AX46" s="67">
        <v>0.1</v>
      </c>
      <c r="AY46" s="59">
        <f>SUM(D46:AX46)</f>
        <v>0.1</v>
      </c>
      <c r="AZ46" s="67">
        <f>AV46</f>
        <v>0</v>
      </c>
      <c r="BA46" s="67">
        <f t="shared" si="18"/>
        <v>0</v>
      </c>
      <c r="BB46" s="67">
        <f t="shared" si="18"/>
        <v>0.1</v>
      </c>
      <c r="BC46" s="59">
        <v>0.1</v>
      </c>
      <c r="BD46" s="134" t="s">
        <v>121</v>
      </c>
      <c r="BE46" s="135"/>
      <c r="BF46" s="21"/>
    </row>
    <row r="47" spans="1:58" s="57" customFormat="1" ht="11.25">
      <c r="A47" s="21"/>
      <c r="B47" s="94" t="s">
        <v>122</v>
      </c>
      <c r="C47" s="95"/>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0</v>
      </c>
      <c r="AH47" s="59">
        <v>0</v>
      </c>
      <c r="AI47" s="59">
        <v>0</v>
      </c>
      <c r="AJ47" s="59">
        <v>0</v>
      </c>
      <c r="AK47" s="59">
        <v>0</v>
      </c>
      <c r="AL47" s="59">
        <v>0</v>
      </c>
      <c r="AM47" s="59">
        <v>0</v>
      </c>
      <c r="AN47" s="59">
        <v>0</v>
      </c>
      <c r="AO47" s="59">
        <v>0</v>
      </c>
      <c r="AP47" s="59">
        <v>0</v>
      </c>
      <c r="AQ47" s="59">
        <v>0</v>
      </c>
      <c r="AR47" s="59">
        <v>0</v>
      </c>
      <c r="AS47" s="59">
        <v>0</v>
      </c>
      <c r="AT47" s="59">
        <v>0</v>
      </c>
      <c r="AU47" s="59">
        <v>0</v>
      </c>
      <c r="AV47" s="67">
        <v>0</v>
      </c>
      <c r="AW47" s="67">
        <v>0</v>
      </c>
      <c r="AX47" s="67">
        <v>0.1</v>
      </c>
      <c r="AY47" s="59">
        <f>SUM(AV47:AX47)</f>
        <v>0.1</v>
      </c>
      <c r="AZ47" s="67">
        <f>AV47</f>
        <v>0</v>
      </c>
      <c r="BA47" s="67">
        <f t="shared" si="18"/>
        <v>0</v>
      </c>
      <c r="BB47" s="67">
        <f t="shared" si="18"/>
        <v>0.1</v>
      </c>
      <c r="BC47" s="59">
        <v>0.1</v>
      </c>
      <c r="BD47" s="134" t="s">
        <v>123</v>
      </c>
      <c r="BE47" s="135"/>
      <c r="BF47" s="21"/>
    </row>
    <row r="48" spans="1:58" s="57" customFormat="1" ht="11.25">
      <c r="A48" s="21"/>
      <c r="B48" s="136" t="s">
        <v>124</v>
      </c>
      <c r="C48" s="137"/>
      <c r="D48" s="59">
        <v>0</v>
      </c>
      <c r="E48" s="59">
        <v>0</v>
      </c>
      <c r="F48" s="59">
        <v>0</v>
      </c>
      <c r="G48" s="59">
        <v>0</v>
      </c>
      <c r="H48" s="59">
        <v>0</v>
      </c>
      <c r="I48" s="59">
        <v>0</v>
      </c>
      <c r="J48" s="59">
        <v>0</v>
      </c>
      <c r="K48" s="59">
        <v>0</v>
      </c>
      <c r="L48" s="59">
        <v>0</v>
      </c>
      <c r="M48" s="59">
        <v>0</v>
      </c>
      <c r="N48" s="59">
        <v>0</v>
      </c>
      <c r="O48" s="59">
        <v>0</v>
      </c>
      <c r="P48" s="59">
        <v>0</v>
      </c>
      <c r="Q48" s="59">
        <v>0</v>
      </c>
      <c r="R48" s="59">
        <v>0</v>
      </c>
      <c r="S48" s="59">
        <v>0</v>
      </c>
      <c r="T48" s="59">
        <v>0</v>
      </c>
      <c r="U48" s="59">
        <v>0</v>
      </c>
      <c r="V48" s="59">
        <v>0</v>
      </c>
      <c r="W48" s="59">
        <v>0</v>
      </c>
      <c r="X48" s="59">
        <v>0</v>
      </c>
      <c r="Y48" s="59">
        <v>0</v>
      </c>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0</v>
      </c>
      <c r="AS48" s="59">
        <v>0</v>
      </c>
      <c r="AT48" s="59">
        <v>0</v>
      </c>
      <c r="AU48" s="59">
        <v>0</v>
      </c>
      <c r="AV48" s="67">
        <v>0</v>
      </c>
      <c r="AW48" s="67">
        <v>0</v>
      </c>
      <c r="AX48" s="67">
        <v>0</v>
      </c>
      <c r="AY48" s="59">
        <f>SUM(AV48:AX48)</f>
        <v>0</v>
      </c>
      <c r="AZ48" s="68">
        <f>AV48</f>
        <v>0</v>
      </c>
      <c r="BA48" s="68">
        <f t="shared" si="18"/>
        <v>0</v>
      </c>
      <c r="BB48" s="68">
        <f t="shared" si="18"/>
        <v>0</v>
      </c>
      <c r="BC48" s="59">
        <v>0</v>
      </c>
      <c r="BD48" s="134" t="s">
        <v>125</v>
      </c>
      <c r="BE48" s="135"/>
      <c r="BF48" s="21"/>
    </row>
    <row r="49" spans="1:58" s="57" customFormat="1" ht="11.25">
      <c r="A49" s="60"/>
      <c r="B49" s="86" t="s">
        <v>126</v>
      </c>
      <c r="C49" s="87"/>
      <c r="D49" s="61">
        <f aca="true" t="shared" si="19" ref="D49:K49">SUM(D45:D46)-SUM(D47:D48)</f>
        <v>0</v>
      </c>
      <c r="E49" s="61">
        <f t="shared" si="19"/>
        <v>0</v>
      </c>
      <c r="F49" s="61">
        <f t="shared" si="19"/>
        <v>0</v>
      </c>
      <c r="G49" s="61">
        <f t="shared" si="19"/>
        <v>0</v>
      </c>
      <c r="H49" s="61">
        <f t="shared" si="19"/>
        <v>0</v>
      </c>
      <c r="I49" s="61">
        <f t="shared" si="19"/>
        <v>0</v>
      </c>
      <c r="J49" s="61">
        <f t="shared" si="19"/>
        <v>0</v>
      </c>
      <c r="K49" s="61">
        <f t="shared" si="19"/>
        <v>0</v>
      </c>
      <c r="L49" s="61">
        <f aca="true" t="shared" si="20" ref="L49:AU49">SUM(L45:L46)-SUM(L47:L48)</f>
        <v>0</v>
      </c>
      <c r="M49" s="61">
        <f t="shared" si="20"/>
        <v>0</v>
      </c>
      <c r="N49" s="61">
        <f t="shared" si="20"/>
        <v>0</v>
      </c>
      <c r="O49" s="61">
        <f t="shared" si="20"/>
        <v>0</v>
      </c>
      <c r="P49" s="61">
        <f t="shared" si="20"/>
        <v>0</v>
      </c>
      <c r="Q49" s="61">
        <f t="shared" si="20"/>
        <v>0</v>
      </c>
      <c r="R49" s="61">
        <f t="shared" si="20"/>
        <v>0</v>
      </c>
      <c r="S49" s="61">
        <f t="shared" si="20"/>
        <v>0</v>
      </c>
      <c r="T49" s="61">
        <f t="shared" si="20"/>
        <v>0</v>
      </c>
      <c r="U49" s="61">
        <f t="shared" si="20"/>
        <v>0</v>
      </c>
      <c r="V49" s="61">
        <f t="shared" si="20"/>
        <v>0</v>
      </c>
      <c r="W49" s="61">
        <f t="shared" si="20"/>
        <v>0</v>
      </c>
      <c r="X49" s="61">
        <f t="shared" si="20"/>
        <v>0</v>
      </c>
      <c r="Y49" s="61">
        <f t="shared" si="20"/>
        <v>0</v>
      </c>
      <c r="Z49" s="61">
        <f t="shared" si="20"/>
        <v>0</v>
      </c>
      <c r="AA49" s="61">
        <f t="shared" si="20"/>
        <v>0</v>
      </c>
      <c r="AB49" s="61">
        <f t="shared" si="20"/>
        <v>0</v>
      </c>
      <c r="AC49" s="61">
        <f t="shared" si="20"/>
        <v>0</v>
      </c>
      <c r="AD49" s="61">
        <f t="shared" si="20"/>
        <v>0</v>
      </c>
      <c r="AE49" s="61">
        <f t="shared" si="20"/>
        <v>0</v>
      </c>
      <c r="AF49" s="61">
        <f t="shared" si="20"/>
        <v>0</v>
      </c>
      <c r="AG49" s="61">
        <f t="shared" si="20"/>
        <v>0</v>
      </c>
      <c r="AH49" s="61">
        <f t="shared" si="20"/>
        <v>0</v>
      </c>
      <c r="AI49" s="61">
        <f t="shared" si="20"/>
        <v>0</v>
      </c>
      <c r="AJ49" s="61">
        <f t="shared" si="20"/>
        <v>0</v>
      </c>
      <c r="AK49" s="61">
        <f t="shared" si="20"/>
        <v>0</v>
      </c>
      <c r="AL49" s="61">
        <f t="shared" si="20"/>
        <v>0</v>
      </c>
      <c r="AM49" s="61">
        <f t="shared" si="20"/>
        <v>0</v>
      </c>
      <c r="AN49" s="61">
        <f t="shared" si="20"/>
        <v>0</v>
      </c>
      <c r="AO49" s="61">
        <f t="shared" si="20"/>
        <v>0</v>
      </c>
      <c r="AP49" s="61">
        <f t="shared" si="20"/>
        <v>0</v>
      </c>
      <c r="AQ49" s="61">
        <f t="shared" si="20"/>
        <v>0</v>
      </c>
      <c r="AR49" s="61">
        <f t="shared" si="20"/>
        <v>0</v>
      </c>
      <c r="AS49" s="61">
        <f t="shared" si="20"/>
        <v>0</v>
      </c>
      <c r="AT49" s="61">
        <f t="shared" si="20"/>
        <v>0</v>
      </c>
      <c r="AU49" s="61">
        <f t="shared" si="20"/>
        <v>0</v>
      </c>
      <c r="AV49" s="65">
        <f>SUM(AV45+AV46-AV47-AV48)</f>
        <v>0</v>
      </c>
      <c r="AW49" s="65">
        <f>SUM(AW45+AW46-AW47-AW48)</f>
        <v>0</v>
      </c>
      <c r="AX49" s="65">
        <f>SUM(AX45+AX46-AX47-AX48)</f>
        <v>0</v>
      </c>
      <c r="AY49" s="61">
        <f>SUM(AV49:AX49)</f>
        <v>0</v>
      </c>
      <c r="AZ49" s="65">
        <f>SUM(AZ45+AZ46-AZ47-AZ48)</f>
        <v>0</v>
      </c>
      <c r="BA49" s="65">
        <f>SUM(BA45+BA46-BA47-BA48)</f>
        <v>0</v>
      </c>
      <c r="BB49" s="65">
        <f>SUM(BB45+BB46-BB47-BB48)</f>
        <v>0</v>
      </c>
      <c r="BC49" s="61">
        <f>SUM(AZ49:BB49)</f>
        <v>0</v>
      </c>
      <c r="BD49" s="138" t="s">
        <v>127</v>
      </c>
      <c r="BE49" s="139"/>
      <c r="BF49" s="60"/>
    </row>
    <row r="50" spans="1:58" s="39" customFormat="1" ht="12.7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64"/>
      <c r="AV50" s="38"/>
      <c r="AW50" s="38"/>
      <c r="AX50" s="38"/>
      <c r="AY50" s="38"/>
      <c r="AZ50" s="38"/>
      <c r="BA50" s="38"/>
      <c r="BB50" s="38"/>
      <c r="BC50" s="38"/>
      <c r="BD50" s="38"/>
      <c r="BE50" s="38"/>
      <c r="BF50" s="38"/>
    </row>
    <row r="51" spans="1:55" s="39" customFormat="1" ht="16.5" customHeight="1">
      <c r="A51" s="40" t="s">
        <v>24</v>
      </c>
      <c r="B51" s="41" t="s">
        <v>30</v>
      </c>
      <c r="C51" s="41"/>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1:55" s="39" customFormat="1" ht="16.5" customHeight="1">
      <c r="A52" s="40"/>
      <c r="B52" s="41" t="s">
        <v>97</v>
      </c>
      <c r="C52" s="41"/>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1:55" s="39" customFormat="1" ht="16.5" customHeight="1">
      <c r="A53" s="40" t="s">
        <v>25</v>
      </c>
      <c r="B53" s="41" t="s">
        <v>44</v>
      </c>
      <c r="C53" s="41"/>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1:55" s="39" customFormat="1" ht="16.5" customHeight="1">
      <c r="A54" s="40"/>
      <c r="B54" s="41" t="s">
        <v>47</v>
      </c>
      <c r="C54" s="41"/>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1:55" s="39" customFormat="1" ht="16.5" customHeight="1">
      <c r="A55" s="40" t="s">
        <v>26</v>
      </c>
      <c r="B55" s="41" t="s">
        <v>38</v>
      </c>
      <c r="C55" s="41"/>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8" s="39" customFormat="1" ht="16.5" customHeight="1">
      <c r="A56" s="40"/>
      <c r="B56" s="42" t="s">
        <v>46</v>
      </c>
      <c r="C56" s="43"/>
      <c r="D56" s="38"/>
      <c r="E56" s="38"/>
      <c r="F56" s="38"/>
      <c r="G56" s="38"/>
      <c r="H56" s="38"/>
      <c r="I56" s="38"/>
      <c r="J56" s="38"/>
      <c r="K56" s="38"/>
      <c r="L56" s="46" t="s">
        <v>102</v>
      </c>
      <c r="M56" s="38"/>
      <c r="N56" s="38"/>
      <c r="O56" s="38"/>
      <c r="P56" s="50">
        <v>26</v>
      </c>
      <c r="Q56" s="47" t="s">
        <v>103</v>
      </c>
      <c r="R56" s="52"/>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44"/>
      <c r="BE56" s="44"/>
      <c r="BF56" s="38"/>
    </row>
    <row r="57" spans="1:58" ht="16.5" customHeight="1">
      <c r="A57" s="38"/>
      <c r="B57" s="45"/>
      <c r="C57" s="43"/>
      <c r="D57" s="38"/>
      <c r="E57" s="38"/>
      <c r="F57" s="38"/>
      <c r="G57" s="38"/>
      <c r="H57" s="46"/>
      <c r="I57" s="45"/>
      <c r="L57" s="46" t="s">
        <v>48</v>
      </c>
      <c r="M57" s="45"/>
      <c r="N57" s="45"/>
      <c r="O57" s="50"/>
      <c r="P57" s="50">
        <v>288</v>
      </c>
      <c r="Q57" s="47" t="s">
        <v>96</v>
      </c>
      <c r="R57" s="45"/>
      <c r="S57" s="45"/>
      <c r="T57" s="47"/>
      <c r="U57" s="1"/>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44"/>
      <c r="BE57" s="44"/>
      <c r="BF57" s="38"/>
    </row>
    <row r="58" spans="1:58" ht="16.5" customHeight="1">
      <c r="A58" s="38"/>
      <c r="B58" s="48"/>
      <c r="C58" s="48"/>
      <c r="D58" s="48"/>
      <c r="E58" s="48"/>
      <c r="F58" s="48"/>
      <c r="G58" s="48"/>
      <c r="H58" s="49"/>
      <c r="I58" s="45"/>
      <c r="L58" s="49" t="s">
        <v>113</v>
      </c>
      <c r="M58" s="45"/>
      <c r="N58" s="45"/>
      <c r="O58" s="50"/>
      <c r="P58" s="50" t="s">
        <v>128</v>
      </c>
      <c r="Q58" s="47" t="s">
        <v>96</v>
      </c>
      <c r="R58" s="45"/>
      <c r="S58" s="45"/>
      <c r="T58" s="47"/>
      <c r="V58" s="51"/>
      <c r="W58" s="1"/>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44"/>
      <c r="BE58" s="44"/>
      <c r="BF58" s="38"/>
    </row>
    <row r="59" spans="1:58" ht="16.5" customHeight="1">
      <c r="A59" s="40" t="s">
        <v>27</v>
      </c>
      <c r="B59" s="52" t="s">
        <v>45</v>
      </c>
      <c r="C59" s="39"/>
      <c r="D59" s="39"/>
      <c r="E59" s="39"/>
      <c r="F59" s="39"/>
      <c r="G59" s="39"/>
      <c r="H59" s="39"/>
      <c r="I59" s="39"/>
      <c r="J59" s="39"/>
      <c r="K59" s="39"/>
      <c r="L59" s="39"/>
      <c r="M59" s="39"/>
      <c r="N59" s="39"/>
      <c r="O59" s="39"/>
      <c r="P59" s="49"/>
      <c r="Q59" s="45"/>
      <c r="R59" s="45"/>
      <c r="S59" s="45"/>
      <c r="T59" s="47"/>
      <c r="V59" s="51"/>
      <c r="W59" s="1"/>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44"/>
      <c r="BE59" s="44"/>
      <c r="BF59" s="38"/>
    </row>
    <row r="60" spans="1:58" ht="16.5" customHeight="1">
      <c r="A60" s="40" t="s">
        <v>28</v>
      </c>
      <c r="B60" s="53" t="s">
        <v>37</v>
      </c>
      <c r="R60" s="45"/>
      <c r="W60" s="1"/>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row>
    <row r="61" spans="1:2" ht="16.5" customHeight="1">
      <c r="A61" s="40"/>
      <c r="B61" s="53"/>
    </row>
    <row r="62" spans="1:2" ht="16.5" customHeight="1">
      <c r="A62" s="40"/>
      <c r="B62" s="54"/>
    </row>
    <row r="63" ht="16.5" customHeight="1"/>
  </sheetData>
  <mergeCells count="103">
    <mergeCell ref="B48:C48"/>
    <mergeCell ref="BD48:BE48"/>
    <mergeCell ref="B49:C49"/>
    <mergeCell ref="BD49:BE49"/>
    <mergeCell ref="B46:C46"/>
    <mergeCell ref="BD46:BE46"/>
    <mergeCell ref="B47:C47"/>
    <mergeCell ref="BD47:BE47"/>
    <mergeCell ref="A44:C44"/>
    <mergeCell ref="BD44:BF44"/>
    <mergeCell ref="B45:C45"/>
    <mergeCell ref="BD45:BE45"/>
    <mergeCell ref="A3:BF3"/>
    <mergeCell ref="A4:C7"/>
    <mergeCell ref="D4:G5"/>
    <mergeCell ref="H4:K5"/>
    <mergeCell ref="L4:O5"/>
    <mergeCell ref="P4:S5"/>
    <mergeCell ref="T4:W5"/>
    <mergeCell ref="X4:AA5"/>
    <mergeCell ref="AB4:AE5"/>
    <mergeCell ref="BD4:BF7"/>
    <mergeCell ref="AV4:AY5"/>
    <mergeCell ref="AZ4:BC4"/>
    <mergeCell ref="AZ5:BC5"/>
    <mergeCell ref="AF4:AI5"/>
    <mergeCell ref="AJ4:AM5"/>
    <mergeCell ref="AN4:AQ5"/>
    <mergeCell ref="AR4:AU5"/>
    <mergeCell ref="BD11:BF11"/>
    <mergeCell ref="A12:C12"/>
    <mergeCell ref="BD12:BF12"/>
    <mergeCell ref="AZ9:BC9"/>
    <mergeCell ref="BD9:BF9"/>
    <mergeCell ref="A10:C10"/>
    <mergeCell ref="BD10:BF10"/>
    <mergeCell ref="AJ9:AM9"/>
    <mergeCell ref="AN9:AQ9"/>
    <mergeCell ref="AR9:AU9"/>
    <mergeCell ref="B13:C13"/>
    <mergeCell ref="BD13:BE13"/>
    <mergeCell ref="B14:C14"/>
    <mergeCell ref="BD14:BE14"/>
    <mergeCell ref="B23:C23"/>
    <mergeCell ref="BD23:BE23"/>
    <mergeCell ref="A16:C16"/>
    <mergeCell ref="BD16:BF16"/>
    <mergeCell ref="B17:C17"/>
    <mergeCell ref="BD17:BE17"/>
    <mergeCell ref="A32:C32"/>
    <mergeCell ref="BD32:BF32"/>
    <mergeCell ref="B33:C33"/>
    <mergeCell ref="BD33:BE33"/>
    <mergeCell ref="B34:C34"/>
    <mergeCell ref="BD34:BE34"/>
    <mergeCell ref="A35:C35"/>
    <mergeCell ref="D35:G35"/>
    <mergeCell ref="H35:K35"/>
    <mergeCell ref="L35:O35"/>
    <mergeCell ref="BD35:BF35"/>
    <mergeCell ref="AZ35:BC35"/>
    <mergeCell ref="AB35:AE35"/>
    <mergeCell ref="A36:C36"/>
    <mergeCell ref="BD36:BF36"/>
    <mergeCell ref="AF35:AI35"/>
    <mergeCell ref="AJ35:AM35"/>
    <mergeCell ref="AN35:AQ35"/>
    <mergeCell ref="AR35:AU35"/>
    <mergeCell ref="P35:S35"/>
    <mergeCell ref="T35:W35"/>
    <mergeCell ref="X35:AA35"/>
    <mergeCell ref="AV35:AY35"/>
    <mergeCell ref="A38:C38"/>
    <mergeCell ref="BD38:BF38"/>
    <mergeCell ref="B39:C39"/>
    <mergeCell ref="BD39:BE39"/>
    <mergeCell ref="B40:C40"/>
    <mergeCell ref="BD40:BE40"/>
    <mergeCell ref="A42:C42"/>
    <mergeCell ref="BD42:BF42"/>
    <mergeCell ref="AZ11:BC11"/>
    <mergeCell ref="A9:C9"/>
    <mergeCell ref="B27:C27"/>
    <mergeCell ref="BD27:BE27"/>
    <mergeCell ref="B24:C24"/>
    <mergeCell ref="BD24:BE24"/>
    <mergeCell ref="A26:C26"/>
    <mergeCell ref="BD26:BF26"/>
    <mergeCell ref="B22:C22"/>
    <mergeCell ref="BD22:BE22"/>
    <mergeCell ref="AV9:AY9"/>
    <mergeCell ref="D9:G9"/>
    <mergeCell ref="H9:K9"/>
    <mergeCell ref="L9:O9"/>
    <mergeCell ref="P9:S9"/>
    <mergeCell ref="T9:W9"/>
    <mergeCell ref="X9:AA9"/>
    <mergeCell ref="AB9:AE9"/>
    <mergeCell ref="AF9:AI9"/>
    <mergeCell ref="A1:C1"/>
    <mergeCell ref="BD1:BF1"/>
    <mergeCell ref="D1:BC1"/>
    <mergeCell ref="D2:BC2"/>
  </mergeCells>
  <printOptions horizontalCentered="1"/>
  <pageMargins left="0.2" right="0.2" top="0.37" bottom="0.5905511811023623" header="0.5118110236220472" footer="0.22"/>
  <pageSetup fitToWidth="3" fitToHeight="1" horizontalDpi="600" verticalDpi="600" orientation="landscape" paperSize="8" scale="65"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madeliedj</cp:lastModifiedBy>
  <cp:lastPrinted>2004-04-30T06:25:20Z</cp:lastPrinted>
  <dcterms:created xsi:type="dcterms:W3CDTF">2002-04-23T16:01:16Z</dcterms:created>
  <dcterms:modified xsi:type="dcterms:W3CDTF">2004-04-30T06:33:37Z</dcterms:modified>
  <cp:category/>
  <cp:version/>
  <cp:contentType/>
  <cp:contentStatus/>
</cp:coreProperties>
</file>