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722" activeTab="0"/>
  </bookViews>
  <sheets>
    <sheet name="gars finaal" sheetId="1" r:id="rId1"/>
  </sheets>
  <definedNames/>
  <calcPr fullCalcOnLoad="1"/>
</workbook>
</file>

<file path=xl/sharedStrings.xml><?xml version="1.0" encoding="utf-8"?>
<sst xmlns="http://schemas.openxmlformats.org/spreadsheetml/2006/main" count="212" uniqueCount="137">
  <si>
    <t>Onttrek deur produsente</t>
  </si>
  <si>
    <t>Saad vir plantdoeleindes</t>
  </si>
  <si>
    <t>Verwerkers</t>
  </si>
  <si>
    <t xml:space="preserve"> </t>
  </si>
  <si>
    <t>Menslik</t>
  </si>
  <si>
    <t>Voer</t>
  </si>
  <si>
    <t>Totaal</t>
  </si>
  <si>
    <t xml:space="preserve">  '000 t</t>
  </si>
  <si>
    <t>Progressive/Progressief</t>
  </si>
  <si>
    <t>Human</t>
  </si>
  <si>
    <t>Feed</t>
  </si>
  <si>
    <t>Total</t>
  </si>
  <si>
    <t xml:space="preserve">(b) Verkryging </t>
  </si>
  <si>
    <t>Lewerings direk vanaf plase (4)</t>
  </si>
  <si>
    <t>(c) Aanwending</t>
  </si>
  <si>
    <t>Processed for local market:</t>
  </si>
  <si>
    <t>Human consumption</t>
  </si>
  <si>
    <t>Animal feed</t>
  </si>
  <si>
    <t xml:space="preserve">Dierevoer </t>
  </si>
  <si>
    <t>Seed for planting purposes</t>
  </si>
  <si>
    <t>Withdrawn by producers</t>
  </si>
  <si>
    <t>Sundries</t>
  </si>
  <si>
    <t>Storers, traders</t>
  </si>
  <si>
    <t>Opbergers, handelaars</t>
  </si>
  <si>
    <t>Processors</t>
  </si>
  <si>
    <t>Soos verklaar deur medewerkers.  Alhoewel alles gedoen is om te verseker dat die inligting korrek is, aanvaar SAGIS geen verantwoordelikheid vir enige aksies of verliese as gevolg van hierdie inligting wat gebruik is nie.</t>
  </si>
  <si>
    <t>ingesluit in inligting hierbo nie</t>
  </si>
  <si>
    <t>Imported</t>
  </si>
  <si>
    <t>Ingevoer</t>
  </si>
  <si>
    <t>Exported</t>
  </si>
  <si>
    <t>Uitgevoer</t>
  </si>
  <si>
    <t xml:space="preserve">Stock </t>
  </si>
  <si>
    <t xml:space="preserve">Voorraad </t>
  </si>
  <si>
    <t>included in the above information</t>
  </si>
  <si>
    <t xml:space="preserve">(e) Diverse </t>
  </si>
  <si>
    <t>RSA uitvoere - produkte (5)</t>
  </si>
  <si>
    <t>Surplus(-)/Tekort(+) (6)</t>
  </si>
  <si>
    <t>(h) Barley malt imported (5)</t>
  </si>
  <si>
    <t>(f) Onaangewende voorraad (a+b-c-d-e)</t>
  </si>
  <si>
    <t>(g) Voorraad geberg by:</t>
  </si>
  <si>
    <t>(h) Gars mout ingevoer (5)</t>
  </si>
  <si>
    <t>(i) Invoere bestem vir uitvoere nie</t>
  </si>
  <si>
    <t>Imports destined for RSA</t>
  </si>
  <si>
    <t>Invoere bestem vir RSA</t>
  </si>
  <si>
    <t>Deliveries directly from farms (4)</t>
  </si>
  <si>
    <t xml:space="preserve">(1) </t>
  </si>
  <si>
    <t xml:space="preserve">(2) </t>
  </si>
  <si>
    <t xml:space="preserve">(3) </t>
  </si>
  <si>
    <t xml:space="preserve">(5) </t>
  </si>
  <si>
    <t xml:space="preserve">(6) </t>
  </si>
  <si>
    <t>As declared by collaborators. Although everything has been done to ensure the accuracy of the information, SAGIS does not take any responsibility for actions or losses that might occur as a result of the usage of this information./</t>
  </si>
  <si>
    <t>Barley equivalent./Gars ekwivalent.</t>
  </si>
  <si>
    <t>(4)</t>
  </si>
  <si>
    <t>Sep 1999</t>
  </si>
  <si>
    <t>ton</t>
  </si>
  <si>
    <t>Opening stock includes all stocks in commercial structures irrespective of ownership./Beginvoorraad sluit alle voorrade in kommersiële strukture in ongeag eienaarskap.</t>
  </si>
  <si>
    <t>The surplus/deficit figures are partly due to barley dispatched for human consumption but utilised as feed barley./Die surplus/tekort syfers is gedeeltelik as gevolg van gars versend vir menslike verbruik maar aangewend as voergars.</t>
  </si>
  <si>
    <t>Beginvoorraad</t>
  </si>
  <si>
    <t>(a) Opening stock (3)</t>
  </si>
  <si>
    <r>
      <t>(a) Beginvoorraad</t>
    </r>
    <r>
      <rPr>
        <sz val="12"/>
        <rFont val="Arial"/>
        <family val="2"/>
      </rPr>
      <t xml:space="preserve"> (3)</t>
    </r>
  </si>
  <si>
    <t>(b) Acquisition</t>
  </si>
  <si>
    <t>(c) Utilisation</t>
  </si>
  <si>
    <t>Verwerk vir plaaslike mark:</t>
  </si>
  <si>
    <r>
      <t xml:space="preserve">       </t>
    </r>
    <r>
      <rPr>
        <i/>
        <sz val="12"/>
        <rFont val="Arial"/>
        <family val="2"/>
      </rPr>
      <t xml:space="preserve">     Menslike verbruik </t>
    </r>
  </si>
  <si>
    <t>(d) Exports</t>
  </si>
  <si>
    <t>(d) Uitvoere</t>
  </si>
  <si>
    <t>(e)</t>
  </si>
  <si>
    <t>Surplus (-)/Deficit (+) (6)</t>
  </si>
  <si>
    <t>30 Apr 2000</t>
  </si>
  <si>
    <t>(f) Unutilised stock (a+b-c-d-e)</t>
  </si>
  <si>
    <t>(g) Stock stored at:</t>
  </si>
  <si>
    <t xml:space="preserve">(i) Imports destined for exports not </t>
  </si>
  <si>
    <t>Stock deficit(-)/Surplus(+)</t>
  </si>
  <si>
    <t>Voorraad verlies(-)/Surplus(+)</t>
  </si>
  <si>
    <t>RSA exports -  products (5)</t>
  </si>
  <si>
    <t xml:space="preserve">                       -whole barley</t>
  </si>
  <si>
    <t xml:space="preserve">-heel gars     </t>
  </si>
  <si>
    <t xml:space="preserve">Producer deliveries directly from farms./Produsentelewerings direk vanaf plase:  </t>
  </si>
  <si>
    <t>Opening stock</t>
  </si>
  <si>
    <t>Netto versendings(+)/Ontvangstes(-)</t>
  </si>
  <si>
    <t>Net dispatches(+)/Receipts(-)</t>
  </si>
  <si>
    <t>Oct/Okt 1999 - Sept 2000</t>
  </si>
  <si>
    <t>Amended returns received from collaborators./Gewysigde opgawes van medewerkers ontvang.</t>
  </si>
  <si>
    <t>(9) Amended returns received from collaborators./Gewysigde opgawes van medewerkers ontvang.</t>
  </si>
  <si>
    <t>(7)</t>
  </si>
  <si>
    <t>Released to end-consumer(s)(7)</t>
  </si>
  <si>
    <t>Vrygestel aan eindverbruiker(s)(7)</t>
  </si>
  <si>
    <t xml:space="preserve">SMI-112000                             Monthly announcement of information/Maandelikse bekendmaking van inligting (1)                     28/11/2000 </t>
  </si>
  <si>
    <t xml:space="preserve">PS !!!! </t>
  </si>
  <si>
    <t>Mar/Mrt 2000</t>
  </si>
  <si>
    <t>Apr 2000</t>
  </si>
  <si>
    <t>May/Mei 2000</t>
  </si>
  <si>
    <t>Jun 2000</t>
  </si>
  <si>
    <t>Jul 2000</t>
  </si>
  <si>
    <t>Aug 2000</t>
  </si>
  <si>
    <t>Sept 2000</t>
  </si>
  <si>
    <t>NB !!!!</t>
  </si>
  <si>
    <t>INLIGTING MET</t>
  </si>
  <si>
    <t xml:space="preserve">ACCORDING TO THE </t>
  </si>
  <si>
    <t>BETREKKING TOT DIE</t>
  </si>
  <si>
    <t>NEW RETURN SYSTEM</t>
  </si>
  <si>
    <t>NUWE OPGAWESTELSEL</t>
  </si>
  <si>
    <t>1 Apr 2000</t>
  </si>
  <si>
    <t>1 Jun 2000</t>
  </si>
  <si>
    <t>1 Jul 2000</t>
  </si>
  <si>
    <t>1 Aug 2000</t>
  </si>
  <si>
    <t>1 Sept 2000</t>
  </si>
  <si>
    <t>31 Mar/Mrt 2000</t>
  </si>
  <si>
    <t>30 Jun 2000</t>
  </si>
  <si>
    <t>31 Jul 2000</t>
  </si>
  <si>
    <t>31 Aug 2000</t>
  </si>
  <si>
    <t>30 Sept 2000</t>
  </si>
  <si>
    <t>Feb 2000</t>
  </si>
  <si>
    <t xml:space="preserve">INFORMATION </t>
  </si>
  <si>
    <t>Jan 2000</t>
  </si>
  <si>
    <t>1 Jan 2000</t>
  </si>
  <si>
    <t>1 Feb 2000</t>
  </si>
  <si>
    <t>31 Jan 2000</t>
  </si>
  <si>
    <t>29 Feb 2000</t>
  </si>
  <si>
    <t>Oct/Okt 1999</t>
  </si>
  <si>
    <t>Nov 1999</t>
  </si>
  <si>
    <t>Dec/Des 1999</t>
  </si>
  <si>
    <t>31 Oct/Okt 1999</t>
  </si>
  <si>
    <t>30 Nov 1999</t>
  </si>
  <si>
    <t>31 Dec/Des 1999</t>
  </si>
  <si>
    <t>BARLEY/GARS - 1999/2000 Year(Oct - Sept)/1999/2000 Jaar(Okt - Sept) (2)</t>
  </si>
  <si>
    <t>(Final/Finaal)</t>
  </si>
  <si>
    <t xml:space="preserve"> Oct/Okt 1999-Sept 2000</t>
  </si>
  <si>
    <t>1 Oct/Okt 1999</t>
  </si>
  <si>
    <t>1 Nov 1999</t>
  </si>
  <si>
    <t>1 Dec/Des 1999</t>
  </si>
  <si>
    <t>1Mar/Mrt 2000</t>
  </si>
  <si>
    <t>1May/Mei 2000</t>
  </si>
  <si>
    <t>Prog Oct/Okt 1999-Sept2000</t>
  </si>
  <si>
    <t>31  May/Mei 2000</t>
  </si>
  <si>
    <t>The new system  reports on the actual movement of barley./Die nuwe stelsel rapporteer oor die fisiese beweging van gars.</t>
  </si>
  <si>
    <t>92 409</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</si>
</sst>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
    <numFmt numFmtId="183" formatCode="0.0000"/>
    <numFmt numFmtId="184" formatCode="0.00000"/>
    <numFmt numFmtId="185" formatCode="&quot;Yes&quot;;&quot;Yes&quot;;&quot;No&quot;"/>
    <numFmt numFmtId="186" formatCode="&quot;True&quot;;&quot;True&quot;;&quot;False&quot;"/>
    <numFmt numFmtId="187" formatCode="&quot;On&quot;;&quot;On&quot;;&quot;Off&quot;"/>
    <numFmt numFmtId="188" formatCode="#,##0.000"/>
  </numFmts>
  <fonts count="13">
    <font>
      <sz val="10"/>
      <name val="Arial"/>
      <family val="0"/>
    </font>
    <font>
      <sz val="12"/>
      <name val="Arial"/>
      <family val="2"/>
    </font>
    <font>
      <b/>
      <sz val="12"/>
      <name val="Arial"/>
      <family val="2"/>
    </font>
    <font>
      <b/>
      <sz val="14"/>
      <name val="Arial"/>
      <family val="2"/>
    </font>
    <font>
      <sz val="11"/>
      <name val="Arial"/>
      <family val="2"/>
    </font>
    <font>
      <sz val="14"/>
      <name val="Arial"/>
      <family val="2"/>
    </font>
    <font>
      <u val="single"/>
      <sz val="10"/>
      <color indexed="12"/>
      <name val="Arial"/>
      <family val="0"/>
    </font>
    <font>
      <u val="single"/>
      <sz val="10"/>
      <color indexed="36"/>
      <name val="Arial"/>
      <family val="0"/>
    </font>
    <font>
      <b/>
      <sz val="18"/>
      <name val="Verdana"/>
      <family val="2"/>
    </font>
    <font>
      <b/>
      <sz val="16"/>
      <name val="Verdana"/>
      <family val="2"/>
    </font>
    <font>
      <sz val="13"/>
      <name val="Arial"/>
      <family val="2"/>
    </font>
    <font>
      <i/>
      <sz val="12"/>
      <name val="Arial"/>
      <family val="2"/>
    </font>
    <font>
      <b/>
      <sz val="14"/>
      <name val="Verdana"/>
      <family val="2"/>
    </font>
  </fonts>
  <fills count="2">
    <fill>
      <patternFill/>
    </fill>
    <fill>
      <patternFill patternType="gray125"/>
    </fill>
  </fills>
  <borders count="56">
    <border>
      <left/>
      <right/>
      <top/>
      <bottom/>
      <diagonal/>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style="medium"/>
    </border>
    <border>
      <left style="thin"/>
      <right style="medium"/>
      <top style="medium"/>
      <bottom style="thin"/>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color indexed="63"/>
      </top>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color indexed="63"/>
      </bottom>
    </border>
    <border>
      <left style="medium"/>
      <right style="thin"/>
      <top style="medium"/>
      <bottom style="thin"/>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3" fontId="1" fillId="0" borderId="1" xfId="0" applyNumberFormat="1" applyFont="1" applyBorder="1" applyAlignment="1">
      <alignment/>
    </xf>
    <xf numFmtId="3" fontId="1" fillId="0" borderId="0" xfId="0" applyNumberFormat="1" applyFont="1" applyBorder="1" applyAlignment="1">
      <alignment/>
    </xf>
    <xf numFmtId="3" fontId="1" fillId="0" borderId="2" xfId="0" applyNumberFormat="1" applyFont="1" applyBorder="1" applyAlignment="1">
      <alignment/>
    </xf>
    <xf numFmtId="3" fontId="1" fillId="0" borderId="3" xfId="0" applyNumberFormat="1" applyFont="1" applyBorder="1" applyAlignment="1">
      <alignment/>
    </xf>
    <xf numFmtId="3" fontId="1" fillId="0" borderId="4" xfId="0" applyNumberFormat="1" applyFont="1" applyBorder="1" applyAlignment="1">
      <alignment/>
    </xf>
    <xf numFmtId="0" fontId="2" fillId="0" borderId="0" xfId="0" applyFont="1" applyBorder="1" applyAlignment="1">
      <alignment horizontal="right"/>
    </xf>
    <xf numFmtId="3" fontId="1" fillId="0" borderId="0" xfId="0" applyNumberFormat="1" applyFont="1" applyAlignment="1">
      <alignment/>
    </xf>
    <xf numFmtId="3" fontId="1"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Alignment="1">
      <alignment/>
    </xf>
    <xf numFmtId="3" fontId="5" fillId="0" borderId="0" xfId="0" applyNumberFormat="1" applyFont="1" applyAlignment="1" quotePrefix="1">
      <alignment/>
    </xf>
    <xf numFmtId="3" fontId="0" fillId="0" borderId="0" xfId="0" applyNumberFormat="1" applyFont="1" applyBorder="1" applyAlignment="1">
      <alignment/>
    </xf>
    <xf numFmtId="182" fontId="11" fillId="0" borderId="0" xfId="0" applyNumberFormat="1" applyFont="1" applyBorder="1" applyAlignment="1">
      <alignment horizontal="right"/>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3" fontId="1" fillId="0" borderId="7" xfId="0" applyNumberFormat="1" applyFont="1" applyBorder="1" applyAlignment="1">
      <alignment horizontal="center"/>
    </xf>
    <xf numFmtId="3" fontId="1" fillId="0" borderId="8" xfId="0" applyNumberFormat="1" applyFont="1" applyBorder="1" applyAlignment="1">
      <alignment horizontal="center"/>
    </xf>
    <xf numFmtId="3" fontId="1" fillId="0" borderId="9" xfId="0" applyNumberFormat="1" applyFont="1" applyBorder="1" applyAlignment="1">
      <alignment horizontal="center"/>
    </xf>
    <xf numFmtId="3" fontId="1" fillId="0" borderId="4" xfId="0" applyNumberFormat="1" applyFont="1" applyBorder="1" applyAlignment="1">
      <alignment horizontal="center"/>
    </xf>
    <xf numFmtId="3" fontId="1" fillId="0" borderId="10" xfId="0" applyNumberFormat="1" applyFont="1" applyBorder="1" applyAlignment="1">
      <alignment horizontal="center"/>
    </xf>
    <xf numFmtId="3" fontId="1" fillId="0" borderId="11" xfId="0" applyNumberFormat="1" applyFont="1" applyBorder="1" applyAlignment="1">
      <alignment horizontal="center"/>
    </xf>
    <xf numFmtId="3" fontId="1" fillId="0" borderId="12" xfId="0" applyNumberFormat="1" applyFont="1" applyBorder="1" applyAlignment="1">
      <alignment horizontal="center"/>
    </xf>
    <xf numFmtId="3" fontId="10" fillId="0" borderId="13" xfId="0" applyNumberFormat="1" applyFont="1" applyBorder="1" applyAlignment="1">
      <alignment horizontal="center"/>
    </xf>
    <xf numFmtId="3" fontId="1" fillId="0" borderId="14" xfId="0" applyNumberFormat="1" applyFont="1" applyBorder="1" applyAlignment="1">
      <alignment horizontal="center"/>
    </xf>
    <xf numFmtId="3" fontId="1" fillId="0" borderId="7" xfId="0" applyNumberFormat="1" applyFont="1" applyBorder="1" applyAlignment="1">
      <alignment horizontal="center"/>
    </xf>
    <xf numFmtId="3" fontId="1" fillId="0" borderId="15" xfId="0" applyNumberFormat="1" applyFont="1" applyBorder="1" applyAlignment="1">
      <alignment horizontal="center"/>
    </xf>
    <xf numFmtId="3" fontId="1" fillId="0" borderId="1" xfId="0" applyNumberFormat="1" applyFont="1" applyBorder="1" applyAlignment="1">
      <alignment horizontal="center"/>
    </xf>
    <xf numFmtId="182" fontId="2" fillId="0" borderId="16" xfId="0" applyNumberFormat="1" applyFont="1" applyBorder="1" applyAlignment="1">
      <alignment/>
    </xf>
    <xf numFmtId="182" fontId="1" fillId="0" borderId="0" xfId="0" applyNumberFormat="1" applyFont="1" applyBorder="1" applyAlignment="1">
      <alignment/>
    </xf>
    <xf numFmtId="182" fontId="1" fillId="0" borderId="13" xfId="0" applyNumberFormat="1" applyFont="1" applyBorder="1" applyAlignment="1">
      <alignment/>
    </xf>
    <xf numFmtId="182" fontId="1" fillId="0" borderId="14" xfId="0" applyNumberFormat="1" applyFont="1" applyBorder="1" applyAlignment="1">
      <alignment/>
    </xf>
    <xf numFmtId="182" fontId="1" fillId="0" borderId="15" xfId="0" applyNumberFormat="1" applyFont="1" applyBorder="1" applyAlignment="1">
      <alignment/>
    </xf>
    <xf numFmtId="182" fontId="1" fillId="0" borderId="5" xfId="0" applyNumberFormat="1" applyFont="1" applyBorder="1" applyAlignment="1">
      <alignment/>
    </xf>
    <xf numFmtId="182" fontId="1" fillId="0" borderId="17" xfId="0" applyNumberFormat="1" applyFont="1" applyBorder="1" applyAlignment="1">
      <alignment/>
    </xf>
    <xf numFmtId="182" fontId="1" fillId="0" borderId="15" xfId="0" applyNumberFormat="1" applyFont="1" applyBorder="1" applyAlignment="1">
      <alignment/>
    </xf>
    <xf numFmtId="182" fontId="1" fillId="0" borderId="13" xfId="0" applyNumberFormat="1" applyFont="1" applyBorder="1" applyAlignment="1">
      <alignment/>
    </xf>
    <xf numFmtId="182" fontId="1" fillId="0" borderId="14" xfId="0" applyNumberFormat="1" applyFont="1" applyBorder="1" applyAlignment="1">
      <alignment/>
    </xf>
    <xf numFmtId="182" fontId="2" fillId="0" borderId="0" xfId="0" applyNumberFormat="1" applyFont="1" applyBorder="1" applyAlignment="1">
      <alignment horizontal="right"/>
    </xf>
    <xf numFmtId="182" fontId="1" fillId="0" borderId="0" xfId="0" applyNumberFormat="1" applyFont="1" applyBorder="1" applyAlignment="1">
      <alignment/>
    </xf>
    <xf numFmtId="182" fontId="1" fillId="0" borderId="0" xfId="0" applyNumberFormat="1" applyFont="1" applyBorder="1" applyAlignment="1">
      <alignment horizontal="right"/>
    </xf>
    <xf numFmtId="182" fontId="1" fillId="0" borderId="18" xfId="0" applyNumberFormat="1" applyFont="1" applyBorder="1" applyAlignment="1">
      <alignment/>
    </xf>
    <xf numFmtId="182" fontId="1" fillId="0" borderId="8" xfId="0" applyNumberFormat="1" applyFont="1" applyBorder="1" applyAlignment="1">
      <alignment/>
    </xf>
    <xf numFmtId="182" fontId="1" fillId="0" borderId="9" xfId="0" applyNumberFormat="1" applyFont="1" applyBorder="1" applyAlignment="1">
      <alignment/>
    </xf>
    <xf numFmtId="182" fontId="1" fillId="0" borderId="10" xfId="0" applyNumberFormat="1" applyFont="1" applyBorder="1" applyAlignment="1">
      <alignment/>
    </xf>
    <xf numFmtId="182" fontId="1" fillId="0" borderId="19" xfId="0" applyNumberFormat="1" applyFont="1" applyBorder="1" applyAlignment="1">
      <alignment/>
    </xf>
    <xf numFmtId="182" fontId="1" fillId="0" borderId="10" xfId="0" applyNumberFormat="1" applyFont="1" applyBorder="1" applyAlignment="1">
      <alignment/>
    </xf>
    <xf numFmtId="182" fontId="11" fillId="0" borderId="20" xfId="0" applyNumberFormat="1" applyFont="1" applyBorder="1" applyAlignment="1">
      <alignment/>
    </xf>
    <xf numFmtId="182" fontId="1" fillId="0" borderId="21" xfId="0" applyNumberFormat="1" applyFont="1" applyBorder="1" applyAlignment="1">
      <alignment/>
    </xf>
    <xf numFmtId="182" fontId="1" fillId="0" borderId="22" xfId="0" applyNumberFormat="1" applyFont="1" applyBorder="1" applyAlignment="1">
      <alignment/>
    </xf>
    <xf numFmtId="182" fontId="1" fillId="0" borderId="9" xfId="0" applyNumberFormat="1" applyFont="1" applyBorder="1" applyAlignment="1">
      <alignment/>
    </xf>
    <xf numFmtId="182" fontId="1" fillId="0" borderId="3" xfId="0" applyNumberFormat="1" applyFont="1" applyBorder="1" applyAlignment="1">
      <alignment/>
    </xf>
    <xf numFmtId="182" fontId="1" fillId="0" borderId="23" xfId="0" applyNumberFormat="1" applyFont="1" applyBorder="1" applyAlignment="1">
      <alignment/>
    </xf>
    <xf numFmtId="182" fontId="1" fillId="0" borderId="6" xfId="0" applyNumberFormat="1" applyFont="1" applyBorder="1" applyAlignment="1">
      <alignment/>
    </xf>
    <xf numFmtId="182" fontId="1" fillId="0" borderId="24" xfId="0" applyNumberFormat="1" applyFont="1" applyBorder="1" applyAlignment="1">
      <alignment/>
    </xf>
    <xf numFmtId="182" fontId="11" fillId="0" borderId="0" xfId="0" applyNumberFormat="1" applyFont="1" applyBorder="1" applyAlignment="1">
      <alignment horizontal="left"/>
    </xf>
    <xf numFmtId="182" fontId="1" fillId="0" borderId="11" xfId="0" applyNumberFormat="1" applyFont="1" applyBorder="1" applyAlignment="1">
      <alignment/>
    </xf>
    <xf numFmtId="182" fontId="1" fillId="0" borderId="0" xfId="0" applyNumberFormat="1" applyFont="1" applyBorder="1" applyAlignment="1">
      <alignment/>
    </xf>
    <xf numFmtId="182" fontId="1" fillId="0" borderId="11" xfId="0" applyNumberFormat="1" applyFont="1" applyBorder="1" applyAlignment="1">
      <alignment/>
    </xf>
    <xf numFmtId="182" fontId="1" fillId="0" borderId="0" xfId="0" applyNumberFormat="1" applyFont="1" applyBorder="1" applyAlignment="1">
      <alignment/>
    </xf>
    <xf numFmtId="182" fontId="1" fillId="0" borderId="25" xfId="0" applyNumberFormat="1" applyFont="1" applyBorder="1" applyAlignment="1">
      <alignment/>
    </xf>
    <xf numFmtId="182" fontId="1" fillId="0" borderId="20" xfId="0" applyNumberFormat="1" applyFont="1" applyBorder="1" applyAlignment="1">
      <alignment/>
    </xf>
    <xf numFmtId="182" fontId="1" fillId="0" borderId="26" xfId="0" applyNumberFormat="1" applyFont="1" applyBorder="1" applyAlignment="1">
      <alignment/>
    </xf>
    <xf numFmtId="182" fontId="1" fillId="0" borderId="12" xfId="0" applyNumberFormat="1" applyFont="1" applyBorder="1" applyAlignment="1">
      <alignment/>
    </xf>
    <xf numFmtId="182" fontId="1" fillId="0" borderId="27" xfId="0" applyNumberFormat="1" applyFont="1" applyBorder="1" applyAlignment="1">
      <alignment/>
    </xf>
    <xf numFmtId="182" fontId="1" fillId="0" borderId="28" xfId="0" applyNumberFormat="1" applyFont="1" applyBorder="1" applyAlignment="1">
      <alignment/>
    </xf>
    <xf numFmtId="182" fontId="1" fillId="0" borderId="29" xfId="0" applyNumberFormat="1" applyFont="1" applyBorder="1" applyAlignment="1">
      <alignment/>
    </xf>
    <xf numFmtId="182" fontId="1" fillId="0" borderId="22" xfId="0" applyNumberFormat="1" applyFont="1" applyBorder="1" applyAlignment="1">
      <alignment/>
    </xf>
    <xf numFmtId="182" fontId="1" fillId="0" borderId="30" xfId="0" applyNumberFormat="1" applyFont="1" applyBorder="1" applyAlignment="1">
      <alignment/>
    </xf>
    <xf numFmtId="182" fontId="1" fillId="0" borderId="31" xfId="0" applyNumberFormat="1" applyFont="1" applyBorder="1" applyAlignment="1">
      <alignment/>
    </xf>
    <xf numFmtId="182" fontId="1" fillId="0" borderId="21" xfId="0" applyNumberFormat="1" applyFont="1" applyBorder="1" applyAlignment="1">
      <alignment/>
    </xf>
    <xf numFmtId="182" fontId="1" fillId="0" borderId="32" xfId="0" applyNumberFormat="1" applyFont="1" applyBorder="1" applyAlignment="1">
      <alignment horizontal="right"/>
    </xf>
    <xf numFmtId="182" fontId="11" fillId="0" borderId="33" xfId="0" applyNumberFormat="1" applyFont="1" applyBorder="1" applyAlignment="1">
      <alignment/>
    </xf>
    <xf numFmtId="182" fontId="1" fillId="0" borderId="34" xfId="0" applyNumberFormat="1" applyFont="1" applyBorder="1" applyAlignment="1">
      <alignment/>
    </xf>
    <xf numFmtId="182" fontId="1" fillId="0" borderId="35" xfId="0" applyNumberFormat="1" applyFont="1" applyBorder="1" applyAlignment="1">
      <alignment/>
    </xf>
    <xf numFmtId="182" fontId="1" fillId="0" borderId="36" xfId="0" applyNumberFormat="1" applyFont="1" applyBorder="1" applyAlignment="1">
      <alignment/>
    </xf>
    <xf numFmtId="182" fontId="1" fillId="0" borderId="34" xfId="0" applyNumberFormat="1" applyFont="1" applyBorder="1" applyAlignment="1">
      <alignment/>
    </xf>
    <xf numFmtId="182" fontId="1" fillId="0" borderId="37" xfId="0" applyNumberFormat="1" applyFont="1" applyBorder="1" applyAlignment="1">
      <alignment/>
    </xf>
    <xf numFmtId="182" fontId="1" fillId="0" borderId="38" xfId="0" applyNumberFormat="1" applyFont="1" applyBorder="1" applyAlignment="1">
      <alignment/>
    </xf>
    <xf numFmtId="182" fontId="1" fillId="0" borderId="39" xfId="0" applyNumberFormat="1" applyFont="1" applyBorder="1" applyAlignment="1">
      <alignment/>
    </xf>
    <xf numFmtId="182" fontId="11" fillId="0" borderId="32" xfId="0" applyNumberFormat="1" applyFont="1" applyBorder="1" applyAlignment="1">
      <alignment horizontal="right"/>
    </xf>
    <xf numFmtId="182" fontId="1" fillId="0" borderId="12" xfId="0" applyNumberFormat="1" applyFont="1" applyBorder="1" applyAlignment="1">
      <alignment/>
    </xf>
    <xf numFmtId="182" fontId="1" fillId="0" borderId="40" xfId="0" applyNumberFormat="1" applyFont="1" applyBorder="1" applyAlignment="1">
      <alignment/>
    </xf>
    <xf numFmtId="182" fontId="1" fillId="0" borderId="32" xfId="0" applyNumberFormat="1" applyFont="1" applyBorder="1" applyAlignment="1">
      <alignment/>
    </xf>
    <xf numFmtId="182" fontId="1" fillId="0" borderId="18" xfId="0" applyNumberFormat="1" applyFont="1" applyBorder="1" applyAlignment="1">
      <alignment/>
    </xf>
    <xf numFmtId="182" fontId="1" fillId="0" borderId="12" xfId="0" applyNumberFormat="1" applyFont="1" applyBorder="1" applyAlignment="1">
      <alignment/>
    </xf>
    <xf numFmtId="182" fontId="1" fillId="0" borderId="40" xfId="0" applyNumberFormat="1" applyFont="1" applyBorder="1" applyAlignment="1">
      <alignment/>
    </xf>
    <xf numFmtId="182" fontId="1" fillId="0" borderId="18" xfId="0" applyNumberFormat="1" applyFont="1" applyBorder="1" applyAlignment="1">
      <alignment/>
    </xf>
    <xf numFmtId="182" fontId="1" fillId="0" borderId="27" xfId="0" applyNumberFormat="1" applyFont="1" applyBorder="1" applyAlignment="1">
      <alignment/>
    </xf>
    <xf numFmtId="182" fontId="1" fillId="0" borderId="7" xfId="0" applyNumberFormat="1" applyFont="1" applyBorder="1" applyAlignment="1">
      <alignment/>
    </xf>
    <xf numFmtId="182" fontId="11" fillId="0" borderId="21" xfId="0" applyNumberFormat="1" applyFont="1" applyBorder="1" applyAlignment="1">
      <alignment/>
    </xf>
    <xf numFmtId="182" fontId="11" fillId="0" borderId="22" xfId="0" applyNumberFormat="1" applyFont="1" applyBorder="1" applyAlignment="1">
      <alignment/>
    </xf>
    <xf numFmtId="182" fontId="1" fillId="0" borderId="4" xfId="0" applyNumberFormat="1" applyFont="1" applyBorder="1" applyAlignment="1">
      <alignment/>
    </xf>
    <xf numFmtId="182" fontId="11" fillId="0" borderId="39" xfId="0" applyNumberFormat="1" applyFont="1" applyBorder="1" applyAlignment="1">
      <alignment/>
    </xf>
    <xf numFmtId="182" fontId="11" fillId="0" borderId="34" xfId="0" applyNumberFormat="1" applyFont="1" applyBorder="1" applyAlignment="1">
      <alignment/>
    </xf>
    <xf numFmtId="182" fontId="2" fillId="0" borderId="0" xfId="0" applyNumberFormat="1" applyFont="1" applyBorder="1" applyAlignment="1">
      <alignment horizontal="left"/>
    </xf>
    <xf numFmtId="182" fontId="2" fillId="0" borderId="18" xfId="0" applyNumberFormat="1" applyFont="1" applyBorder="1" applyAlignment="1">
      <alignment horizontal="left"/>
    </xf>
    <xf numFmtId="182" fontId="1" fillId="0" borderId="41" xfId="0" applyNumberFormat="1" applyFont="1" applyBorder="1" applyAlignment="1">
      <alignment/>
    </xf>
    <xf numFmtId="182" fontId="1" fillId="0" borderId="42" xfId="0" applyNumberFormat="1" applyFont="1" applyBorder="1" applyAlignment="1">
      <alignment/>
    </xf>
    <xf numFmtId="182" fontId="1" fillId="0" borderId="43" xfId="0" applyNumberFormat="1" applyFont="1" applyBorder="1" applyAlignment="1">
      <alignment/>
    </xf>
    <xf numFmtId="182" fontId="1" fillId="0" borderId="13" xfId="0" applyNumberFormat="1" applyFont="1" applyBorder="1" applyAlignment="1">
      <alignment/>
    </xf>
    <xf numFmtId="182" fontId="2" fillId="0" borderId="41" xfId="0" applyNumberFormat="1" applyFont="1" applyBorder="1" applyAlignment="1">
      <alignment/>
    </xf>
    <xf numFmtId="182" fontId="2" fillId="0" borderId="1" xfId="0" applyNumberFormat="1" applyFont="1" applyBorder="1" applyAlignment="1">
      <alignment/>
    </xf>
    <xf numFmtId="182" fontId="1" fillId="0" borderId="1" xfId="0" applyNumberFormat="1" applyFont="1" applyBorder="1" applyAlignment="1">
      <alignment/>
    </xf>
    <xf numFmtId="182" fontId="1" fillId="0" borderId="41" xfId="0" applyNumberFormat="1" applyFont="1" applyFill="1" applyBorder="1" applyAlignment="1">
      <alignment/>
    </xf>
    <xf numFmtId="182" fontId="1" fillId="0" borderId="42" xfId="0" applyNumberFormat="1" applyFont="1" applyFill="1" applyBorder="1" applyAlignment="1">
      <alignment/>
    </xf>
    <xf numFmtId="182" fontId="1" fillId="0" borderId="44" xfId="0" applyNumberFormat="1" applyFont="1" applyFill="1" applyBorder="1" applyAlignment="1">
      <alignment/>
    </xf>
    <xf numFmtId="182" fontId="1" fillId="0" borderId="1" xfId="0" applyNumberFormat="1" applyFont="1" applyFill="1" applyBorder="1" applyAlignment="1">
      <alignment/>
    </xf>
    <xf numFmtId="182" fontId="0" fillId="0" borderId="0" xfId="0" applyNumberFormat="1" applyFont="1" applyAlignment="1">
      <alignment/>
    </xf>
    <xf numFmtId="182" fontId="2" fillId="0" borderId="2" xfId="0" applyNumberFormat="1" applyFont="1" applyBorder="1" applyAlignment="1">
      <alignment/>
    </xf>
    <xf numFmtId="182" fontId="1" fillId="0" borderId="1" xfId="0" applyNumberFormat="1" applyFont="1" applyBorder="1" applyAlignment="1">
      <alignment/>
    </xf>
    <xf numFmtId="182" fontId="1" fillId="0" borderId="45" xfId="0" applyNumberFormat="1" applyFont="1" applyBorder="1" applyAlignment="1">
      <alignment/>
    </xf>
    <xf numFmtId="182" fontId="1" fillId="0" borderId="46" xfId="0" applyNumberFormat="1" applyFont="1" applyBorder="1" applyAlignment="1">
      <alignment/>
    </xf>
    <xf numFmtId="182" fontId="1" fillId="0" borderId="45" xfId="0" applyNumberFormat="1" applyFont="1" applyBorder="1" applyAlignment="1">
      <alignment/>
    </xf>
    <xf numFmtId="182" fontId="1" fillId="0" borderId="18" xfId="0" applyNumberFormat="1" applyFont="1" applyBorder="1" applyAlignment="1">
      <alignment horizontal="center"/>
    </xf>
    <xf numFmtId="182" fontId="11" fillId="0" borderId="20" xfId="0" applyNumberFormat="1" applyFont="1" applyBorder="1" applyAlignment="1" quotePrefix="1">
      <alignment/>
    </xf>
    <xf numFmtId="182" fontId="1" fillId="0" borderId="30" xfId="0" applyNumberFormat="1" applyFont="1" applyBorder="1" applyAlignment="1">
      <alignment/>
    </xf>
    <xf numFmtId="182" fontId="1" fillId="0" borderId="30" xfId="0" applyNumberFormat="1" applyFont="1" applyBorder="1" applyAlignment="1">
      <alignment/>
    </xf>
    <xf numFmtId="182" fontId="1" fillId="0" borderId="20" xfId="0" applyNumberFormat="1" applyFont="1" applyBorder="1" applyAlignment="1">
      <alignment/>
    </xf>
    <xf numFmtId="182" fontId="1" fillId="0" borderId="20" xfId="0" applyNumberFormat="1" applyFont="1" applyBorder="1" applyAlignment="1">
      <alignment/>
    </xf>
    <xf numFmtId="182" fontId="1" fillId="0" borderId="22" xfId="0" applyNumberFormat="1" applyFont="1" applyBorder="1" applyAlignment="1">
      <alignment/>
    </xf>
    <xf numFmtId="182" fontId="1" fillId="0" borderId="30" xfId="0" applyNumberFormat="1" applyFont="1" applyFill="1" applyBorder="1" applyAlignment="1">
      <alignment/>
    </xf>
    <xf numFmtId="182" fontId="1" fillId="0" borderId="16" xfId="0" applyNumberFormat="1" applyFont="1" applyBorder="1" applyAlignment="1">
      <alignment/>
    </xf>
    <xf numFmtId="182" fontId="11" fillId="0" borderId="27" xfId="0" applyNumberFormat="1" applyFont="1" applyBorder="1" applyAlignment="1">
      <alignment/>
    </xf>
    <xf numFmtId="182" fontId="1" fillId="0" borderId="40" xfId="0" applyNumberFormat="1" applyFont="1" applyBorder="1" applyAlignment="1">
      <alignment/>
    </xf>
    <xf numFmtId="182" fontId="1" fillId="0" borderId="27" xfId="0" applyNumberFormat="1" applyFont="1" applyBorder="1" applyAlignment="1">
      <alignment/>
    </xf>
    <xf numFmtId="182" fontId="1" fillId="0" borderId="18" xfId="0" applyNumberFormat="1" applyFont="1" applyBorder="1" applyAlignment="1">
      <alignment/>
    </xf>
    <xf numFmtId="182" fontId="1" fillId="0" borderId="11" xfId="0" applyNumberFormat="1" applyFont="1" applyFill="1" applyBorder="1" applyAlignment="1">
      <alignment/>
    </xf>
    <xf numFmtId="182" fontId="1" fillId="0" borderId="5" xfId="0" applyNumberFormat="1" applyFont="1" applyBorder="1" applyAlignment="1">
      <alignment/>
    </xf>
    <xf numFmtId="182" fontId="1" fillId="0" borderId="47" xfId="0" applyNumberFormat="1" applyFont="1" applyBorder="1" applyAlignment="1">
      <alignment/>
    </xf>
    <xf numFmtId="182" fontId="1" fillId="0" borderId="6" xfId="0" applyNumberFormat="1" applyFont="1" applyBorder="1" applyAlignment="1">
      <alignment/>
    </xf>
    <xf numFmtId="182" fontId="1" fillId="0" borderId="7" xfId="0" applyNumberFormat="1" applyFont="1" applyBorder="1" applyAlignment="1">
      <alignment/>
    </xf>
    <xf numFmtId="182" fontId="1" fillId="0" borderId="24" xfId="0" applyNumberFormat="1" applyFont="1" applyBorder="1" applyAlignment="1">
      <alignment/>
    </xf>
    <xf numFmtId="182" fontId="1" fillId="0" borderId="6" xfId="0" applyNumberFormat="1" applyFont="1" applyBorder="1" applyAlignment="1">
      <alignment/>
    </xf>
    <xf numFmtId="182" fontId="1" fillId="0" borderId="15" xfId="0" applyNumberFormat="1" applyFont="1" applyBorder="1" applyAlignment="1">
      <alignment/>
    </xf>
    <xf numFmtId="182" fontId="2" fillId="0" borderId="41" xfId="0" applyNumberFormat="1" applyFont="1" applyBorder="1" applyAlignment="1">
      <alignment horizontal="left"/>
    </xf>
    <xf numFmtId="182" fontId="2" fillId="0" borderId="1" xfId="0" applyNumberFormat="1" applyFont="1" applyBorder="1" applyAlignment="1">
      <alignment horizontal="left"/>
    </xf>
    <xf numFmtId="182" fontId="1" fillId="0" borderId="41" xfId="0" applyNumberFormat="1" applyFont="1" applyBorder="1" applyAlignment="1">
      <alignment horizontal="right"/>
    </xf>
    <xf numFmtId="182" fontId="1" fillId="0" borderId="43" xfId="0" applyNumberFormat="1" applyFont="1" applyBorder="1" applyAlignment="1">
      <alignment/>
    </xf>
    <xf numFmtId="182" fontId="1" fillId="0" borderId="0" xfId="0" applyNumberFormat="1" applyFont="1" applyAlignment="1">
      <alignment/>
    </xf>
    <xf numFmtId="3" fontId="0" fillId="0" borderId="0" xfId="0" applyNumberFormat="1" applyFont="1" applyBorder="1" applyAlignment="1">
      <alignment/>
    </xf>
    <xf numFmtId="0" fontId="2" fillId="0" borderId="2" xfId="0" applyFont="1" applyBorder="1" applyAlignment="1">
      <alignment horizontal="left"/>
    </xf>
    <xf numFmtId="3" fontId="1" fillId="0" borderId="3" xfId="0" applyNumberFormat="1" applyFont="1" applyBorder="1" applyAlignment="1">
      <alignment/>
    </xf>
    <xf numFmtId="0" fontId="2" fillId="0" borderId="3"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right"/>
    </xf>
    <xf numFmtId="0" fontId="2" fillId="0" borderId="4" xfId="0" applyFont="1" applyBorder="1" applyAlignment="1" quotePrefix="1">
      <alignment horizontal="right"/>
    </xf>
    <xf numFmtId="3" fontId="1" fillId="0" borderId="0" xfId="0" applyNumberFormat="1" applyFont="1" applyBorder="1" applyAlignment="1">
      <alignment horizontal="right"/>
    </xf>
    <xf numFmtId="0" fontId="2" fillId="0" borderId="0" xfId="0" applyFont="1" applyBorder="1" applyAlignment="1">
      <alignment horizontal="left"/>
    </xf>
    <xf numFmtId="0" fontId="2" fillId="0" borderId="18" xfId="0" applyFont="1" applyBorder="1" applyAlignment="1">
      <alignment horizontal="left"/>
    </xf>
    <xf numFmtId="0" fontId="2" fillId="0" borderId="18" xfId="0" applyFont="1" applyBorder="1" applyAlignment="1" quotePrefix="1">
      <alignment horizontal="right"/>
    </xf>
    <xf numFmtId="0" fontId="1" fillId="0" borderId="0" xfId="0" applyFont="1" applyBorder="1" applyAlignment="1">
      <alignment/>
    </xf>
    <xf numFmtId="182" fontId="1" fillId="0" borderId="16" xfId="0" applyNumberFormat="1"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2" fillId="0" borderId="7" xfId="0" applyFont="1" applyBorder="1" applyAlignment="1">
      <alignment horizontal="left"/>
    </xf>
    <xf numFmtId="182" fontId="1" fillId="0" borderId="48" xfId="0" applyNumberFormat="1" applyFont="1" applyBorder="1" applyAlignment="1">
      <alignment/>
    </xf>
    <xf numFmtId="182" fontId="1" fillId="0" borderId="49" xfId="0" applyNumberFormat="1" applyFont="1" applyBorder="1" applyAlignment="1">
      <alignment/>
    </xf>
    <xf numFmtId="182" fontId="1" fillId="0" borderId="50" xfId="0" applyNumberFormat="1" applyFont="1" applyBorder="1" applyAlignment="1">
      <alignment/>
    </xf>
    <xf numFmtId="0" fontId="1" fillId="0" borderId="6" xfId="0" applyFont="1" applyBorder="1" applyAlignment="1">
      <alignment horizontal="right"/>
    </xf>
    <xf numFmtId="0" fontId="2" fillId="0" borderId="6" xfId="0" applyFont="1" applyBorder="1" applyAlignment="1">
      <alignment horizontal="right"/>
    </xf>
    <xf numFmtId="0" fontId="2" fillId="0" borderId="7" xfId="0" applyFont="1" applyBorder="1" applyAlignment="1" quotePrefix="1">
      <alignment horizontal="right"/>
    </xf>
    <xf numFmtId="3" fontId="1" fillId="0" borderId="0" xfId="0" applyNumberFormat="1" applyFont="1" applyBorder="1" applyAlignment="1" quotePrefix="1">
      <alignment/>
    </xf>
    <xf numFmtId="0" fontId="1" fillId="0" borderId="0" xfId="0" applyFont="1" applyAlignment="1">
      <alignment/>
    </xf>
    <xf numFmtId="3" fontId="1" fillId="0" borderId="0" xfId="0" applyNumberFormat="1" applyFont="1" applyAlignment="1" quotePrefix="1">
      <alignment/>
    </xf>
    <xf numFmtId="182" fontId="1" fillId="0" borderId="27" xfId="0" applyNumberFormat="1" applyFont="1" applyBorder="1" applyAlignment="1">
      <alignment horizontal="left"/>
    </xf>
    <xf numFmtId="182" fontId="1" fillId="0" borderId="33" xfId="0" applyNumberFormat="1" applyFont="1" applyBorder="1" applyAlignment="1">
      <alignment/>
    </xf>
    <xf numFmtId="182" fontId="1" fillId="0" borderId="39" xfId="0" applyNumberFormat="1" applyFont="1" applyBorder="1" applyAlignment="1">
      <alignment horizontal="left"/>
    </xf>
    <xf numFmtId="182" fontId="1" fillId="0" borderId="34" xfId="0" applyNumberFormat="1" applyFont="1" applyBorder="1" applyAlignment="1">
      <alignment horizontal="left"/>
    </xf>
    <xf numFmtId="182" fontId="1" fillId="0" borderId="49" xfId="0" applyNumberFormat="1" applyFont="1" applyBorder="1" applyAlignment="1">
      <alignment/>
    </xf>
    <xf numFmtId="3" fontId="1" fillId="0" borderId="16" xfId="0" applyNumberFormat="1" applyFont="1" applyBorder="1" applyAlignment="1">
      <alignment/>
    </xf>
    <xf numFmtId="0" fontId="1" fillId="0" borderId="0" xfId="0" applyFont="1" applyBorder="1" applyAlignment="1">
      <alignment horizontal="left"/>
    </xf>
    <xf numFmtId="3" fontId="1" fillId="0" borderId="0" xfId="0" applyNumberFormat="1" applyFont="1" applyBorder="1" applyAlignment="1">
      <alignment horizontal="left"/>
    </xf>
    <xf numFmtId="1" fontId="1" fillId="0" borderId="0" xfId="0" applyNumberFormat="1" applyFont="1" applyBorder="1" applyAlignment="1">
      <alignment horizontal="right"/>
    </xf>
    <xf numFmtId="182" fontId="1" fillId="0" borderId="16" xfId="0" applyNumberFormat="1" applyFont="1" applyBorder="1" applyAlignment="1">
      <alignment/>
    </xf>
    <xf numFmtId="182" fontId="1" fillId="0" borderId="48" xfId="0" applyNumberFormat="1" applyFont="1" applyBorder="1" applyAlignment="1">
      <alignment/>
    </xf>
    <xf numFmtId="182" fontId="0" fillId="0" borderId="34" xfId="0" applyNumberFormat="1" applyFont="1" applyBorder="1" applyAlignment="1">
      <alignment/>
    </xf>
    <xf numFmtId="182" fontId="1" fillId="0" borderId="2" xfId="0" applyNumberFormat="1" applyFont="1" applyBorder="1" applyAlignment="1">
      <alignment/>
    </xf>
    <xf numFmtId="182" fontId="1" fillId="0" borderId="23" xfId="0" applyNumberFormat="1" applyFont="1" applyBorder="1" applyAlignment="1">
      <alignment/>
    </xf>
    <xf numFmtId="182" fontId="1" fillId="0" borderId="32" xfId="0" applyNumberFormat="1" applyFont="1" applyBorder="1" applyAlignment="1">
      <alignment/>
    </xf>
    <xf numFmtId="182" fontId="1" fillId="0" borderId="51" xfId="0" applyNumberFormat="1" applyFont="1" applyBorder="1" applyAlignment="1">
      <alignment/>
    </xf>
    <xf numFmtId="182" fontId="1" fillId="0" borderId="52" xfId="0" applyNumberFormat="1" applyFont="1" applyBorder="1" applyAlignment="1">
      <alignment/>
    </xf>
    <xf numFmtId="182" fontId="1" fillId="0" borderId="36" xfId="0" applyNumberFormat="1" applyFont="1" applyBorder="1" applyAlignment="1">
      <alignment/>
    </xf>
    <xf numFmtId="182" fontId="1" fillId="0" borderId="19" xfId="0" applyNumberFormat="1" applyFont="1" applyBorder="1" applyAlignment="1">
      <alignment/>
    </xf>
    <xf numFmtId="182" fontId="1" fillId="0" borderId="29" xfId="0" applyNumberFormat="1" applyFont="1" applyBorder="1" applyAlignment="1">
      <alignment/>
    </xf>
    <xf numFmtId="3" fontId="9" fillId="0" borderId="5" xfId="0" applyNumberFormat="1" applyFont="1" applyBorder="1" applyAlignment="1">
      <alignment horizontal="center"/>
    </xf>
    <xf numFmtId="3" fontId="9" fillId="0" borderId="6"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3" fillId="0" borderId="0" xfId="0" applyFont="1" applyBorder="1" applyAlignment="1">
      <alignment horizontal="center"/>
    </xf>
    <xf numFmtId="3" fontId="8" fillId="0" borderId="2" xfId="0" applyNumberFormat="1" applyFont="1" applyBorder="1" applyAlignment="1">
      <alignment horizontal="center"/>
    </xf>
    <xf numFmtId="3" fontId="8" fillId="0" borderId="3" xfId="0" applyNumberFormat="1" applyFont="1" applyBorder="1" applyAlignment="1">
      <alignment horizontal="center"/>
    </xf>
    <xf numFmtId="3" fontId="9" fillId="0" borderId="16" xfId="0" applyNumberFormat="1" applyFont="1" applyBorder="1" applyAlignment="1">
      <alignment horizontal="center"/>
    </xf>
    <xf numFmtId="3" fontId="9" fillId="0" borderId="0"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3" fontId="2" fillId="0" borderId="6" xfId="0" applyNumberFormat="1" applyFont="1" applyBorder="1" applyAlignment="1">
      <alignment horizontal="center"/>
    </xf>
    <xf numFmtId="17" fontId="1" fillId="0" borderId="2" xfId="0" applyNumberFormat="1" applyFont="1" applyBorder="1" applyAlignment="1">
      <alignment horizontal="center"/>
    </xf>
    <xf numFmtId="17" fontId="1" fillId="0" borderId="16" xfId="0" applyNumberFormat="1" applyFont="1" applyBorder="1" applyAlignment="1" quotePrefix="1">
      <alignment horizontal="center"/>
    </xf>
    <xf numFmtId="0" fontId="1" fillId="0" borderId="0" xfId="0" applyNumberFormat="1" applyFont="1" applyBorder="1" applyAlignment="1">
      <alignment horizontal="center"/>
    </xf>
    <xf numFmtId="0" fontId="1" fillId="0" borderId="18" xfId="0" applyNumberFormat="1" applyFont="1" applyBorder="1" applyAlignment="1">
      <alignment horizontal="center"/>
    </xf>
    <xf numFmtId="3" fontId="2" fillId="0" borderId="2" xfId="0" applyNumberFormat="1" applyFont="1" applyBorder="1" applyAlignment="1">
      <alignment horizontal="center"/>
    </xf>
    <xf numFmtId="3" fontId="2" fillId="0" borderId="3" xfId="0" applyNumberFormat="1" applyFont="1" applyBorder="1" applyAlignment="1">
      <alignment horizontal="center"/>
    </xf>
    <xf numFmtId="3" fontId="2" fillId="0" borderId="4" xfId="0" applyNumberFormat="1" applyFont="1" applyBorder="1" applyAlignment="1">
      <alignment horizontal="center"/>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3" fontId="1" fillId="0" borderId="7" xfId="0" applyNumberFormat="1" applyFont="1" applyBorder="1" applyAlignment="1">
      <alignment horizontal="center"/>
    </xf>
    <xf numFmtId="17" fontId="2" fillId="0" borderId="5" xfId="0" applyNumberFormat="1" applyFont="1" applyBorder="1" applyAlignment="1">
      <alignment horizontal="center"/>
    </xf>
    <xf numFmtId="49" fontId="1" fillId="0" borderId="1" xfId="0" applyNumberFormat="1" applyFont="1" applyBorder="1" applyAlignment="1">
      <alignment horizontal="center"/>
    </xf>
    <xf numFmtId="0" fontId="5" fillId="0" borderId="0" xfId="0" applyFont="1" applyBorder="1" applyAlignment="1">
      <alignment horizontal="center"/>
    </xf>
    <xf numFmtId="3" fontId="8" fillId="0" borderId="4" xfId="0" applyNumberFormat="1" applyFont="1" applyBorder="1" applyAlignment="1">
      <alignment horizontal="center"/>
    </xf>
    <xf numFmtId="17" fontId="1" fillId="0" borderId="3" xfId="0" applyNumberFormat="1" applyFont="1" applyBorder="1" applyAlignment="1">
      <alignment horizontal="center"/>
    </xf>
    <xf numFmtId="17" fontId="1" fillId="0" borderId="4" xfId="0" applyNumberFormat="1" applyFont="1" applyBorder="1" applyAlignment="1">
      <alignment horizontal="center"/>
    </xf>
    <xf numFmtId="49" fontId="1" fillId="0" borderId="16" xfId="0" applyNumberFormat="1" applyFont="1" applyBorder="1" applyAlignment="1">
      <alignment horizontal="center"/>
    </xf>
    <xf numFmtId="49" fontId="1"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2" xfId="0" applyNumberFormat="1" applyFont="1" applyBorder="1" applyAlignment="1" quotePrefix="1">
      <alignment horizontal="center"/>
    </xf>
    <xf numFmtId="3" fontId="9" fillId="0" borderId="18" xfId="0" applyNumberFormat="1" applyFont="1" applyBorder="1" applyAlignment="1">
      <alignment horizontal="center"/>
    </xf>
    <xf numFmtId="3" fontId="12" fillId="0" borderId="16" xfId="0" applyNumberFormat="1" applyFont="1" applyBorder="1" applyAlignment="1">
      <alignment horizontal="center"/>
    </xf>
    <xf numFmtId="3" fontId="12" fillId="0" borderId="0" xfId="0" applyNumberFormat="1" applyFont="1" applyBorder="1" applyAlignment="1">
      <alignment horizontal="center"/>
    </xf>
    <xf numFmtId="3" fontId="12" fillId="0" borderId="18" xfId="0" applyNumberFormat="1" applyFont="1" applyBorder="1" applyAlignment="1">
      <alignment horizontal="center"/>
    </xf>
    <xf numFmtId="3" fontId="12" fillId="0" borderId="5" xfId="0" applyNumberFormat="1" applyFont="1" applyBorder="1" applyAlignment="1">
      <alignment horizontal="center"/>
    </xf>
    <xf numFmtId="3" fontId="12" fillId="0" borderId="6" xfId="0" applyNumberFormat="1" applyFont="1" applyBorder="1" applyAlignment="1">
      <alignment horizontal="center"/>
    </xf>
    <xf numFmtId="3" fontId="12" fillId="0" borderId="7" xfId="0" applyNumberFormat="1" applyFont="1" applyBorder="1" applyAlignment="1">
      <alignment horizontal="center"/>
    </xf>
    <xf numFmtId="3" fontId="9" fillId="0" borderId="7" xfId="0" applyNumberFormat="1" applyFont="1" applyBorder="1" applyAlignment="1">
      <alignment horizontal="center"/>
    </xf>
    <xf numFmtId="3" fontId="1" fillId="0" borderId="53" xfId="0" applyNumberFormat="1" applyFont="1" applyBorder="1" applyAlignment="1" quotePrefix="1">
      <alignment horizontal="center"/>
    </xf>
    <xf numFmtId="3" fontId="1" fillId="0" borderId="54" xfId="0" applyNumberFormat="1" applyFont="1" applyBorder="1" applyAlignment="1">
      <alignment horizontal="center"/>
    </xf>
    <xf numFmtId="3" fontId="1" fillId="0" borderId="55" xfId="0" applyNumberFormat="1" applyFont="1" applyBorder="1" applyAlignment="1">
      <alignment horizontal="center"/>
    </xf>
    <xf numFmtId="3" fontId="1" fillId="0" borderId="53"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3" xfId="0" applyNumberFormat="1" applyFont="1" applyBorder="1" applyAlignment="1" quotePrefix="1">
      <alignment horizontal="center"/>
    </xf>
    <xf numFmtId="182" fontId="2" fillId="0" borderId="16" xfId="0" applyNumberFormat="1" applyFont="1" applyBorder="1" applyAlignment="1">
      <alignment horizontal="right"/>
    </xf>
    <xf numFmtId="182" fontId="2" fillId="0" borderId="0" xfId="0" applyNumberFormat="1" applyFont="1" applyBorder="1" applyAlignment="1">
      <alignment horizontal="right"/>
    </xf>
    <xf numFmtId="182" fontId="2" fillId="0" borderId="18" xfId="0" applyNumberFormat="1" applyFont="1" applyBorder="1" applyAlignment="1">
      <alignment horizontal="right"/>
    </xf>
    <xf numFmtId="182" fontId="1" fillId="0" borderId="1" xfId="0" applyNumberFormat="1" applyFont="1" applyBorder="1" applyAlignment="1">
      <alignment horizontal="center"/>
    </xf>
    <xf numFmtId="182" fontId="2" fillId="0" borderId="52" xfId="0" applyNumberFormat="1" applyFont="1" applyBorder="1" applyAlignment="1">
      <alignment horizontal="right"/>
    </xf>
    <xf numFmtId="182" fontId="2" fillId="0" borderId="39" xfId="0" applyNumberFormat="1" applyFont="1" applyBorder="1" applyAlignment="1">
      <alignment horizontal="right"/>
    </xf>
    <xf numFmtId="182" fontId="11" fillId="0" borderId="51" xfId="0" applyNumberFormat="1" applyFont="1" applyBorder="1" applyAlignment="1">
      <alignment horizontal="right"/>
    </xf>
    <xf numFmtId="182" fontId="11" fillId="0" borderId="21" xfId="0" applyNumberFormat="1" applyFont="1" applyBorder="1" applyAlignment="1">
      <alignment horizontal="right"/>
    </xf>
    <xf numFmtId="182" fontId="11" fillId="0" borderId="30" xfId="0" applyNumberFormat="1" applyFont="1" applyBorder="1" applyAlignment="1">
      <alignment horizontal="right"/>
    </xf>
    <xf numFmtId="182" fontId="11" fillId="0" borderId="33" xfId="0" applyNumberFormat="1" applyFont="1" applyBorder="1" applyAlignment="1">
      <alignment horizontal="left"/>
    </xf>
    <xf numFmtId="182" fontId="11" fillId="0" borderId="39" xfId="0" applyNumberFormat="1" applyFont="1" applyBorder="1" applyAlignment="1">
      <alignment horizontal="left"/>
    </xf>
    <xf numFmtId="182" fontId="11" fillId="0" borderId="34" xfId="0" applyNumberFormat="1" applyFont="1" applyBorder="1" applyAlignment="1">
      <alignment horizontal="left"/>
    </xf>
    <xf numFmtId="182" fontId="11" fillId="0" borderId="52" xfId="0" applyNumberFormat="1" applyFont="1" applyBorder="1" applyAlignment="1">
      <alignment horizontal="right"/>
    </xf>
    <xf numFmtId="182" fontId="11" fillId="0" borderId="39" xfId="0" applyNumberFormat="1" applyFont="1" applyBorder="1" applyAlignment="1">
      <alignment horizontal="right"/>
    </xf>
    <xf numFmtId="182" fontId="11" fillId="0" borderId="37" xfId="0" applyNumberFormat="1" applyFont="1" applyBorder="1" applyAlignment="1">
      <alignment horizontal="right"/>
    </xf>
    <xf numFmtId="182" fontId="1" fillId="0" borderId="51" xfId="0" applyNumberFormat="1" applyFont="1" applyBorder="1" applyAlignment="1">
      <alignment horizontal="right"/>
    </xf>
    <xf numFmtId="182" fontId="1" fillId="0" borderId="21" xfId="0" applyNumberFormat="1" applyFont="1" applyBorder="1" applyAlignment="1">
      <alignment horizontal="right"/>
    </xf>
    <xf numFmtId="182" fontId="1" fillId="0" borderId="30" xfId="0" applyNumberFormat="1" applyFont="1" applyBorder="1" applyAlignment="1">
      <alignment horizontal="right"/>
    </xf>
    <xf numFmtId="182" fontId="1" fillId="0" borderId="16" xfId="0" applyNumberFormat="1" applyFont="1" applyBorder="1" applyAlignment="1">
      <alignment horizontal="right"/>
    </xf>
    <xf numFmtId="182" fontId="1" fillId="0" borderId="0" xfId="0" applyNumberFormat="1" applyFont="1" applyBorder="1" applyAlignment="1">
      <alignment horizontal="right"/>
    </xf>
    <xf numFmtId="182" fontId="1" fillId="0" borderId="11" xfId="0" applyNumberFormat="1" applyFont="1" applyBorder="1" applyAlignment="1">
      <alignment horizontal="right"/>
    </xf>
    <xf numFmtId="182" fontId="1" fillId="0" borderId="52" xfId="0" applyNumberFormat="1" applyFont="1" applyBorder="1" applyAlignment="1">
      <alignment horizontal="right"/>
    </xf>
    <xf numFmtId="182" fontId="1" fillId="0" borderId="39" xfId="0" applyNumberFormat="1" applyFont="1" applyBorder="1" applyAlignment="1">
      <alignment horizontal="right"/>
    </xf>
    <xf numFmtId="182" fontId="1" fillId="0" borderId="37" xfId="0" applyNumberFormat="1" applyFont="1" applyBorder="1" applyAlignment="1">
      <alignment horizontal="right"/>
    </xf>
    <xf numFmtId="182" fontId="11" fillId="0" borderId="52" xfId="0" applyNumberFormat="1" applyFont="1" applyBorder="1" applyAlignment="1" quotePrefix="1">
      <alignment horizontal="right"/>
    </xf>
    <xf numFmtId="182" fontId="1" fillId="0" borderId="1" xfId="0" applyNumberFormat="1" applyFont="1" applyBorder="1" applyAlignment="1" quotePrefix="1">
      <alignment horizontal="center"/>
    </xf>
    <xf numFmtId="182" fontId="11" fillId="0" borderId="16" xfId="0" applyNumberFormat="1" applyFont="1" applyBorder="1" applyAlignment="1">
      <alignment horizontal="right"/>
    </xf>
    <xf numFmtId="182" fontId="11" fillId="0" borderId="0" xfId="0" applyNumberFormat="1" applyFont="1" applyBorder="1" applyAlignment="1">
      <alignment horizontal="right"/>
    </xf>
    <xf numFmtId="182" fontId="11" fillId="0" borderId="11" xfId="0" applyNumberFormat="1" applyFont="1" applyBorder="1" applyAlignment="1">
      <alignment horizontal="right"/>
    </xf>
    <xf numFmtId="182" fontId="2" fillId="0" borderId="41" xfId="0" applyNumberFormat="1" applyFont="1" applyBorder="1" applyAlignment="1">
      <alignment horizontal="right"/>
    </xf>
    <xf numFmtId="182" fontId="2" fillId="0" borderId="1" xfId="0" applyNumberFormat="1" applyFont="1" applyBorder="1" applyAlignment="1">
      <alignment horizontal="right"/>
    </xf>
    <xf numFmtId="182" fontId="2" fillId="0" borderId="43" xfId="0" applyNumberFormat="1" applyFont="1" applyBorder="1" applyAlignment="1">
      <alignment horizontal="right"/>
    </xf>
    <xf numFmtId="49" fontId="1" fillId="0" borderId="1" xfId="0" applyNumberFormat="1" applyFont="1" applyBorder="1" applyAlignment="1" quotePrefix="1">
      <alignment horizontal="center"/>
    </xf>
    <xf numFmtId="0" fontId="0" fillId="0" borderId="0" xfId="0" applyFont="1" applyAlignment="1">
      <alignment/>
    </xf>
    <xf numFmtId="3" fontId="0" fillId="0" borderId="0" xfId="0" applyNumberFormat="1" applyFont="1" applyAlignment="1">
      <alignment/>
    </xf>
    <xf numFmtId="3" fontId="0" fillId="0" borderId="5" xfId="0" applyNumberFormat="1" applyFont="1" applyBorder="1" applyAlignment="1">
      <alignment/>
    </xf>
    <xf numFmtId="3" fontId="0" fillId="0" borderId="6" xfId="0" applyNumberFormat="1" applyFont="1" applyBorder="1" applyAlignment="1">
      <alignment/>
    </xf>
    <xf numFmtId="3" fontId="0" fillId="0" borderId="7" xfId="0" applyNumberFormat="1" applyFont="1" applyBorder="1" applyAlignment="1">
      <alignment/>
    </xf>
    <xf numFmtId="3" fontId="0" fillId="0" borderId="0" xfId="0" applyNumberFormat="1" applyFont="1" applyBorder="1" applyAlignment="1">
      <alignment/>
    </xf>
    <xf numFmtId="3" fontId="0" fillId="0" borderId="3" xfId="0" applyNumberFormat="1" applyFont="1" applyBorder="1" applyAlignment="1">
      <alignment/>
    </xf>
    <xf numFmtId="3" fontId="0" fillId="0" borderId="2" xfId="0" applyNumberFormat="1" applyFont="1" applyBorder="1" applyAlignment="1">
      <alignment/>
    </xf>
    <xf numFmtId="3" fontId="0" fillId="0" borderId="4" xfId="0" applyNumberFormat="1" applyFont="1" applyBorder="1" applyAlignment="1">
      <alignment/>
    </xf>
    <xf numFmtId="182" fontId="0" fillId="0" borderId="0" xfId="0" applyNumberFormat="1" applyFont="1" applyAlignment="1">
      <alignment/>
    </xf>
    <xf numFmtId="182" fontId="0" fillId="0" borderId="16" xfId="0" applyNumberFormat="1" applyFont="1" applyBorder="1" applyAlignment="1">
      <alignment/>
    </xf>
    <xf numFmtId="182" fontId="0" fillId="0" borderId="0" xfId="0" applyNumberFormat="1" applyFont="1" applyBorder="1" applyAlignment="1">
      <alignment/>
    </xf>
    <xf numFmtId="182" fontId="0" fillId="0" borderId="0" xfId="0" applyNumberFormat="1" applyFont="1" applyBorder="1" applyAlignment="1">
      <alignment/>
    </xf>
    <xf numFmtId="182" fontId="0" fillId="0" borderId="18" xfId="0" applyNumberFormat="1" applyFont="1" applyBorder="1" applyAlignment="1">
      <alignment/>
    </xf>
    <xf numFmtId="182" fontId="0" fillId="0" borderId="22" xfId="0" applyNumberFormat="1" applyFont="1" applyBorder="1" applyAlignment="1">
      <alignment/>
    </xf>
    <xf numFmtId="182" fontId="0" fillId="0" borderId="5" xfId="0" applyNumberFormat="1" applyFont="1" applyBorder="1" applyAlignment="1">
      <alignment/>
    </xf>
    <xf numFmtId="182" fontId="0" fillId="0" borderId="6" xfId="0" applyNumberFormat="1" applyFont="1" applyBorder="1" applyAlignment="1">
      <alignment/>
    </xf>
    <xf numFmtId="182" fontId="0" fillId="0" borderId="14" xfId="0" applyNumberFormat="1" applyFont="1" applyBorder="1" applyAlignment="1">
      <alignment/>
    </xf>
    <xf numFmtId="182" fontId="0" fillId="0" borderId="7" xfId="0" applyNumberFormat="1" applyFont="1" applyBorder="1" applyAlignment="1">
      <alignment/>
    </xf>
    <xf numFmtId="3" fontId="0" fillId="0" borderId="0" xfId="0" applyNumberFormat="1" applyFont="1" applyBorder="1" applyAlignment="1">
      <alignment/>
    </xf>
    <xf numFmtId="3" fontId="0" fillId="0" borderId="4" xfId="0" applyNumberFormat="1" applyFont="1" applyBorder="1" applyAlignment="1">
      <alignment/>
    </xf>
    <xf numFmtId="3" fontId="0" fillId="0" borderId="16" xfId="0" applyNumberFormat="1" applyFont="1" applyBorder="1" applyAlignment="1">
      <alignment/>
    </xf>
    <xf numFmtId="3" fontId="0" fillId="0" borderId="18" xfId="0" applyNumberFormat="1" applyFont="1" applyBorder="1" applyAlignment="1">
      <alignment/>
    </xf>
    <xf numFmtId="3" fontId="0" fillId="0" borderId="18" xfId="0" applyNumberFormat="1" applyFont="1" applyBorder="1" applyAlignment="1">
      <alignment/>
    </xf>
    <xf numFmtId="3"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4"/>
  <sheetViews>
    <sheetView tabSelected="1" workbookViewId="0" topLeftCell="AQ44">
      <selection activeCell="B2" sqref="B2:AY2"/>
    </sheetView>
  </sheetViews>
  <sheetFormatPr defaultColWidth="9.140625" defaultRowHeight="12.75"/>
  <cols>
    <col min="1" max="1" width="1.7109375" style="268" hidden="1" customWidth="1"/>
    <col min="2" max="2" width="3.8515625" style="268" customWidth="1"/>
    <col min="3" max="3" width="2.140625" style="268" customWidth="1"/>
    <col min="4" max="4" width="5.28125" style="268" customWidth="1"/>
    <col min="5" max="5" width="28.28125" style="268" customWidth="1"/>
    <col min="6" max="7" width="9.7109375" style="268" customWidth="1"/>
    <col min="8" max="8" width="9.7109375" style="291" customWidth="1"/>
    <col min="9" max="14" width="9.7109375" style="268" customWidth="1"/>
    <col min="15" max="15" width="9.28125" style="268" customWidth="1"/>
    <col min="16" max="39" width="9.7109375" style="268" customWidth="1"/>
    <col min="40" max="40" width="10.28125" style="268" customWidth="1"/>
    <col min="41" max="41" width="9.7109375" style="268" customWidth="1"/>
    <col min="42" max="42" width="10.57421875" style="268" customWidth="1"/>
    <col min="43" max="43" width="9.00390625" style="268" customWidth="1"/>
    <col min="44" max="44" width="10.00390625" style="268" customWidth="1"/>
    <col min="45" max="45" width="8.00390625" style="268" customWidth="1"/>
    <col min="46" max="46" width="0.13671875" style="268" customWidth="1"/>
    <col min="47" max="47" width="0.42578125" style="268" customWidth="1"/>
    <col min="48" max="48" width="17.8515625" style="268" customWidth="1"/>
    <col min="49" max="49" width="15.28125" style="268" customWidth="1"/>
    <col min="50" max="50" width="2.140625" style="268" customWidth="1"/>
    <col min="51" max="51" width="2.421875" style="268" customWidth="1"/>
    <col min="52" max="16384" width="9.140625" style="268" customWidth="1"/>
  </cols>
  <sheetData>
    <row r="1" s="12" customFormat="1" ht="27" customHeight="1">
      <c r="H1" s="140"/>
    </row>
    <row r="2" spans="2:51" s="267" customFormat="1" ht="30.75" customHeight="1">
      <c r="B2" s="210" t="s">
        <v>87</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row>
    <row r="3" spans="2:51" s="267" customFormat="1" ht="21.75" customHeight="1">
      <c r="B3" s="190" t="s">
        <v>125</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row>
    <row r="4" spans="2:51" ht="19.5" customHeight="1" thickBot="1">
      <c r="B4" s="197" t="s">
        <v>7</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row>
    <row r="5" spans="2:51" ht="19.5" customHeight="1">
      <c r="B5" s="191" t="s">
        <v>88</v>
      </c>
      <c r="C5" s="192"/>
      <c r="D5" s="192"/>
      <c r="E5" s="211"/>
      <c r="F5" s="198" t="s">
        <v>119</v>
      </c>
      <c r="G5" s="212"/>
      <c r="H5" s="213"/>
      <c r="I5" s="199" t="s">
        <v>120</v>
      </c>
      <c r="J5" s="200"/>
      <c r="K5" s="201"/>
      <c r="L5" s="199" t="s">
        <v>121</v>
      </c>
      <c r="M5" s="200"/>
      <c r="N5" s="201"/>
      <c r="O5" s="214" t="s">
        <v>114</v>
      </c>
      <c r="P5" s="215"/>
      <c r="Q5" s="216"/>
      <c r="R5" s="187" t="s">
        <v>112</v>
      </c>
      <c r="S5" s="188"/>
      <c r="T5" s="188"/>
      <c r="U5" s="187" t="s">
        <v>89</v>
      </c>
      <c r="V5" s="188"/>
      <c r="W5" s="189"/>
      <c r="X5" s="187" t="s">
        <v>90</v>
      </c>
      <c r="Y5" s="188"/>
      <c r="Z5" s="189"/>
      <c r="AA5" s="187" t="s">
        <v>91</v>
      </c>
      <c r="AB5" s="188"/>
      <c r="AC5" s="188"/>
      <c r="AD5" s="187" t="s">
        <v>92</v>
      </c>
      <c r="AE5" s="188"/>
      <c r="AF5" s="188"/>
      <c r="AG5" s="217" t="s">
        <v>93</v>
      </c>
      <c r="AH5" s="188"/>
      <c r="AI5" s="189"/>
      <c r="AJ5" s="217" t="s">
        <v>94</v>
      </c>
      <c r="AK5" s="188"/>
      <c r="AL5" s="189"/>
      <c r="AM5" s="217" t="s">
        <v>95</v>
      </c>
      <c r="AN5" s="188"/>
      <c r="AO5" s="189"/>
      <c r="AP5" s="202" t="s">
        <v>8</v>
      </c>
      <c r="AQ5" s="203"/>
      <c r="AR5" s="204"/>
      <c r="AS5" s="191" t="s">
        <v>96</v>
      </c>
      <c r="AT5" s="192"/>
      <c r="AU5" s="192"/>
      <c r="AV5" s="192"/>
      <c r="AW5" s="192"/>
      <c r="AX5" s="192"/>
      <c r="AY5" s="211"/>
    </row>
    <row r="6" spans="2:51" ht="19.5" customHeight="1" thickBot="1">
      <c r="B6" s="219" t="s">
        <v>113</v>
      </c>
      <c r="C6" s="220"/>
      <c r="D6" s="220"/>
      <c r="E6" s="221"/>
      <c r="F6" s="269"/>
      <c r="G6" s="270"/>
      <c r="H6" s="271"/>
      <c r="I6" s="269"/>
      <c r="J6" s="270"/>
      <c r="K6" s="271"/>
      <c r="L6" s="269"/>
      <c r="M6" s="270"/>
      <c r="N6" s="271"/>
      <c r="O6" s="205"/>
      <c r="P6" s="206"/>
      <c r="Q6" s="207"/>
      <c r="R6" s="15"/>
      <c r="S6" s="15"/>
      <c r="T6" s="15"/>
      <c r="U6" s="14"/>
      <c r="V6" s="15"/>
      <c r="W6" s="16"/>
      <c r="X6" s="15"/>
      <c r="Y6" s="15"/>
      <c r="Z6" s="15"/>
      <c r="AA6" s="14"/>
      <c r="AB6" s="15"/>
      <c r="AC6" s="15"/>
      <c r="AD6" s="14"/>
      <c r="AE6" s="15"/>
      <c r="AF6" s="15"/>
      <c r="AG6" s="14"/>
      <c r="AH6" s="15"/>
      <c r="AI6" s="16"/>
      <c r="AJ6" s="14"/>
      <c r="AK6" s="15"/>
      <c r="AL6" s="16"/>
      <c r="AM6" s="205" t="s">
        <v>126</v>
      </c>
      <c r="AN6" s="206"/>
      <c r="AO6" s="207"/>
      <c r="AP6" s="208" t="s">
        <v>127</v>
      </c>
      <c r="AQ6" s="195"/>
      <c r="AR6" s="196"/>
      <c r="AS6" s="193" t="s">
        <v>97</v>
      </c>
      <c r="AT6" s="194"/>
      <c r="AU6" s="194"/>
      <c r="AV6" s="194"/>
      <c r="AW6" s="194"/>
      <c r="AX6" s="194"/>
      <c r="AY6" s="218"/>
    </row>
    <row r="7" spans="2:51" ht="19.5" customHeight="1">
      <c r="B7" s="219" t="s">
        <v>98</v>
      </c>
      <c r="C7" s="220"/>
      <c r="D7" s="220"/>
      <c r="E7" s="221"/>
      <c r="F7" s="17" t="s">
        <v>9</v>
      </c>
      <c r="G7" s="18" t="s">
        <v>10</v>
      </c>
      <c r="H7" s="19" t="s">
        <v>11</v>
      </c>
      <c r="I7" s="18" t="s">
        <v>9</v>
      </c>
      <c r="J7" s="18" t="s">
        <v>10</v>
      </c>
      <c r="K7" s="20" t="s">
        <v>11</v>
      </c>
      <c r="L7" s="18" t="s">
        <v>9</v>
      </c>
      <c r="M7" s="18" t="s">
        <v>10</v>
      </c>
      <c r="N7" s="20" t="s">
        <v>11</v>
      </c>
      <c r="O7" s="21" t="s">
        <v>9</v>
      </c>
      <c r="P7" s="21" t="s">
        <v>10</v>
      </c>
      <c r="Q7" s="22" t="s">
        <v>11</v>
      </c>
      <c r="R7" s="21" t="s">
        <v>9</v>
      </c>
      <c r="S7" s="21" t="s">
        <v>10</v>
      </c>
      <c r="T7" s="22" t="s">
        <v>11</v>
      </c>
      <c r="U7" s="21" t="s">
        <v>9</v>
      </c>
      <c r="V7" s="21" t="s">
        <v>10</v>
      </c>
      <c r="W7" s="22" t="s">
        <v>11</v>
      </c>
      <c r="X7" s="21" t="s">
        <v>9</v>
      </c>
      <c r="Y7" s="21" t="s">
        <v>10</v>
      </c>
      <c r="Z7" s="22" t="s">
        <v>11</v>
      </c>
      <c r="AA7" s="21" t="s">
        <v>9</v>
      </c>
      <c r="AB7" s="21" t="s">
        <v>10</v>
      </c>
      <c r="AC7" s="22" t="s">
        <v>11</v>
      </c>
      <c r="AD7" s="21" t="s">
        <v>9</v>
      </c>
      <c r="AE7" s="21" t="s">
        <v>10</v>
      </c>
      <c r="AF7" s="22" t="s">
        <v>11</v>
      </c>
      <c r="AG7" s="21" t="s">
        <v>9</v>
      </c>
      <c r="AH7" s="21" t="s">
        <v>10</v>
      </c>
      <c r="AI7" s="22" t="s">
        <v>11</v>
      </c>
      <c r="AJ7" s="21" t="s">
        <v>9</v>
      </c>
      <c r="AK7" s="21" t="s">
        <v>10</v>
      </c>
      <c r="AL7" s="22" t="s">
        <v>11</v>
      </c>
      <c r="AM7" s="21" t="s">
        <v>9</v>
      </c>
      <c r="AN7" s="21" t="s">
        <v>10</v>
      </c>
      <c r="AO7" s="22" t="s">
        <v>11</v>
      </c>
      <c r="AP7" s="18" t="s">
        <v>9</v>
      </c>
      <c r="AQ7" s="18" t="s">
        <v>10</v>
      </c>
      <c r="AR7" s="20" t="s">
        <v>11</v>
      </c>
      <c r="AS7" s="193" t="s">
        <v>99</v>
      </c>
      <c r="AT7" s="194"/>
      <c r="AU7" s="194"/>
      <c r="AV7" s="194"/>
      <c r="AW7" s="194"/>
      <c r="AX7" s="194"/>
      <c r="AY7" s="218"/>
    </row>
    <row r="8" spans="2:51" ht="19.5" customHeight="1" thickBot="1">
      <c r="B8" s="222" t="s">
        <v>100</v>
      </c>
      <c r="C8" s="223"/>
      <c r="D8" s="223"/>
      <c r="E8" s="224"/>
      <c r="F8" s="23" t="s">
        <v>4</v>
      </c>
      <c r="G8" s="24" t="s">
        <v>5</v>
      </c>
      <c r="H8" s="25" t="s">
        <v>6</v>
      </c>
      <c r="I8" s="24" t="s">
        <v>4</v>
      </c>
      <c r="J8" s="24" t="s">
        <v>5</v>
      </c>
      <c r="K8" s="26" t="s">
        <v>6</v>
      </c>
      <c r="L8" s="24" t="s">
        <v>4</v>
      </c>
      <c r="M8" s="24" t="s">
        <v>5</v>
      </c>
      <c r="N8" s="26" t="s">
        <v>6</v>
      </c>
      <c r="O8" s="24" t="s">
        <v>4</v>
      </c>
      <c r="P8" s="24" t="s">
        <v>5</v>
      </c>
      <c r="Q8" s="26" t="s">
        <v>6</v>
      </c>
      <c r="R8" s="24" t="s">
        <v>4</v>
      </c>
      <c r="S8" s="24" t="s">
        <v>5</v>
      </c>
      <c r="T8" s="26" t="s">
        <v>6</v>
      </c>
      <c r="U8" s="24" t="s">
        <v>4</v>
      </c>
      <c r="V8" s="24" t="s">
        <v>5</v>
      </c>
      <c r="W8" s="26" t="s">
        <v>6</v>
      </c>
      <c r="X8" s="24" t="s">
        <v>4</v>
      </c>
      <c r="Y8" s="24" t="s">
        <v>5</v>
      </c>
      <c r="Z8" s="26" t="s">
        <v>6</v>
      </c>
      <c r="AA8" s="24" t="s">
        <v>4</v>
      </c>
      <c r="AB8" s="24" t="s">
        <v>5</v>
      </c>
      <c r="AC8" s="26" t="s">
        <v>6</v>
      </c>
      <c r="AD8" s="24" t="s">
        <v>4</v>
      </c>
      <c r="AE8" s="24" t="s">
        <v>5</v>
      </c>
      <c r="AF8" s="26" t="s">
        <v>6</v>
      </c>
      <c r="AG8" s="24" t="s">
        <v>4</v>
      </c>
      <c r="AH8" s="24" t="s">
        <v>5</v>
      </c>
      <c r="AI8" s="26" t="s">
        <v>6</v>
      </c>
      <c r="AJ8" s="24" t="s">
        <v>4</v>
      </c>
      <c r="AK8" s="24" t="s">
        <v>5</v>
      </c>
      <c r="AL8" s="26" t="s">
        <v>6</v>
      </c>
      <c r="AM8" s="24" t="s">
        <v>4</v>
      </c>
      <c r="AN8" s="24" t="s">
        <v>5</v>
      </c>
      <c r="AO8" s="26" t="s">
        <v>6</v>
      </c>
      <c r="AP8" s="24" t="s">
        <v>4</v>
      </c>
      <c r="AQ8" s="24" t="s">
        <v>5</v>
      </c>
      <c r="AR8" s="26" t="s">
        <v>6</v>
      </c>
      <c r="AS8" s="185" t="s">
        <v>101</v>
      </c>
      <c r="AT8" s="186"/>
      <c r="AU8" s="186"/>
      <c r="AV8" s="186"/>
      <c r="AW8" s="186"/>
      <c r="AX8" s="186"/>
      <c r="AY8" s="225"/>
    </row>
    <row r="9" spans="2:51" ht="9.75" customHeight="1" thickBot="1">
      <c r="B9" s="1"/>
      <c r="C9" s="2"/>
      <c r="D9" s="2"/>
      <c r="E9" s="2"/>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2"/>
      <c r="AT9" s="272"/>
      <c r="AU9" s="272"/>
      <c r="AV9" s="272"/>
      <c r="AW9" s="272"/>
      <c r="AX9" s="272"/>
      <c r="AY9" s="273"/>
    </row>
    <row r="10" spans="2:51" ht="19.5" customHeight="1">
      <c r="B10" s="3"/>
      <c r="C10" s="4"/>
      <c r="D10" s="4"/>
      <c r="E10" s="5"/>
      <c r="F10" s="226" t="s">
        <v>128</v>
      </c>
      <c r="G10" s="227"/>
      <c r="H10" s="228"/>
      <c r="I10" s="226" t="s">
        <v>129</v>
      </c>
      <c r="J10" s="227"/>
      <c r="K10" s="228"/>
      <c r="L10" s="229" t="s">
        <v>130</v>
      </c>
      <c r="M10" s="227"/>
      <c r="N10" s="228"/>
      <c r="O10" s="230" t="s">
        <v>115</v>
      </c>
      <c r="P10" s="231"/>
      <c r="Q10" s="232"/>
      <c r="R10" s="230" t="s">
        <v>116</v>
      </c>
      <c r="S10" s="231"/>
      <c r="T10" s="232"/>
      <c r="U10" s="230" t="s">
        <v>131</v>
      </c>
      <c r="V10" s="231"/>
      <c r="W10" s="232"/>
      <c r="X10" s="230" t="s">
        <v>102</v>
      </c>
      <c r="Y10" s="231"/>
      <c r="Z10" s="232"/>
      <c r="AA10" s="233" t="s">
        <v>132</v>
      </c>
      <c r="AB10" s="231"/>
      <c r="AC10" s="232"/>
      <c r="AD10" s="230" t="s">
        <v>103</v>
      </c>
      <c r="AE10" s="231"/>
      <c r="AF10" s="232"/>
      <c r="AG10" s="230" t="s">
        <v>104</v>
      </c>
      <c r="AH10" s="231"/>
      <c r="AI10" s="232"/>
      <c r="AJ10" s="230" t="s">
        <v>105</v>
      </c>
      <c r="AK10" s="231"/>
      <c r="AL10" s="232"/>
      <c r="AM10" s="230" t="s">
        <v>106</v>
      </c>
      <c r="AN10" s="231"/>
      <c r="AO10" s="232"/>
      <c r="AP10" s="229" t="s">
        <v>128</v>
      </c>
      <c r="AQ10" s="227"/>
      <c r="AR10" s="228"/>
      <c r="AS10" s="274"/>
      <c r="AT10" s="273"/>
      <c r="AU10" s="273"/>
      <c r="AV10" s="273"/>
      <c r="AW10" s="273"/>
      <c r="AX10" s="273"/>
      <c r="AY10" s="275"/>
    </row>
    <row r="11" spans="2:51" s="276" customFormat="1" ht="19.5" customHeight="1" thickBot="1">
      <c r="B11" s="28" t="s">
        <v>58</v>
      </c>
      <c r="C11" s="29"/>
      <c r="D11" s="29"/>
      <c r="E11" s="29"/>
      <c r="F11" s="30">
        <v>95.3</v>
      </c>
      <c r="G11" s="31">
        <v>7.4</v>
      </c>
      <c r="H11" s="32">
        <f>SUM(F11:G11)</f>
        <v>102.7</v>
      </c>
      <c r="I11" s="33">
        <f>F32</f>
        <v>101.39999999999998</v>
      </c>
      <c r="J11" s="34">
        <f>G32</f>
        <v>9.9</v>
      </c>
      <c r="K11" s="35">
        <f>+I11+J11</f>
        <v>111.29999999999998</v>
      </c>
      <c r="L11" s="31">
        <f>I32</f>
        <v>125.6</v>
      </c>
      <c r="M11" s="31">
        <f>J32</f>
        <v>17.400000000000002</v>
      </c>
      <c r="N11" s="35">
        <f>+L11+M11</f>
        <v>143</v>
      </c>
      <c r="O11" s="31">
        <f>L32</f>
        <v>109.4</v>
      </c>
      <c r="P11" s="31">
        <f>M32</f>
        <v>15.100000000000005</v>
      </c>
      <c r="Q11" s="35">
        <f>+O11+P11</f>
        <v>124.50000000000001</v>
      </c>
      <c r="R11" s="31">
        <f>O32</f>
        <v>113.79999999999998</v>
      </c>
      <c r="S11" s="31">
        <f>P32</f>
        <v>12.400000000000006</v>
      </c>
      <c r="T11" s="35">
        <f>+R11+S11</f>
        <v>126.19999999999999</v>
      </c>
      <c r="U11" s="31">
        <f>R32</f>
        <v>93.89999999999998</v>
      </c>
      <c r="V11" s="31">
        <f>S32</f>
        <v>10.300000000000006</v>
      </c>
      <c r="W11" s="35">
        <f>+U11+V11</f>
        <v>104.19999999999999</v>
      </c>
      <c r="X11" s="31">
        <f>U32</f>
        <v>68.89999999999998</v>
      </c>
      <c r="Y11" s="31">
        <f>V32</f>
        <v>7.100000000000006</v>
      </c>
      <c r="Z11" s="35">
        <f>+X11+Y11</f>
        <v>75.99999999999999</v>
      </c>
      <c r="AA11" s="31">
        <f>X32</f>
        <v>68.29999999999998</v>
      </c>
      <c r="AB11" s="31">
        <f>Y32</f>
        <v>6.900000000000007</v>
      </c>
      <c r="AC11" s="35">
        <f>+AA11+AB11</f>
        <v>75.19999999999999</v>
      </c>
      <c r="AD11" s="31">
        <f>AA32</f>
        <v>51.79999999999997</v>
      </c>
      <c r="AE11" s="31">
        <f>AB32</f>
        <v>7.000000000000007</v>
      </c>
      <c r="AF11" s="35">
        <f>+AD11+AE11</f>
        <v>58.799999999999976</v>
      </c>
      <c r="AG11" s="31">
        <f>AD32</f>
        <v>40.59999999999997</v>
      </c>
      <c r="AH11" s="31">
        <f>AE32</f>
        <v>3.7000000000000073</v>
      </c>
      <c r="AI11" s="35">
        <f>+AG11+AH11</f>
        <v>44.29999999999998</v>
      </c>
      <c r="AJ11" s="31">
        <f>AG32</f>
        <v>39.89999999999996</v>
      </c>
      <c r="AK11" s="31">
        <f>AH32</f>
        <v>3.800000000000007</v>
      </c>
      <c r="AL11" s="35">
        <f>+AJ11+AK11</f>
        <v>43.69999999999997</v>
      </c>
      <c r="AM11" s="31">
        <f>AJ32</f>
        <v>38.99999999999996</v>
      </c>
      <c r="AN11" s="31">
        <f>AK32</f>
        <v>3.100000000000007</v>
      </c>
      <c r="AO11" s="35">
        <f>+AM11+AN11</f>
        <v>42.099999999999966</v>
      </c>
      <c r="AP11" s="37">
        <v>95.3</v>
      </c>
      <c r="AQ11" s="37">
        <v>7.4</v>
      </c>
      <c r="AR11" s="35">
        <v>102.7</v>
      </c>
      <c r="AS11" s="234" t="s">
        <v>59</v>
      </c>
      <c r="AT11" s="235"/>
      <c r="AU11" s="235"/>
      <c r="AV11" s="235"/>
      <c r="AW11" s="235"/>
      <c r="AX11" s="235"/>
      <c r="AY11" s="236"/>
    </row>
    <row r="12" spans="2:51" s="276" customFormat="1" ht="19.5" customHeight="1" thickBot="1">
      <c r="B12" s="277"/>
      <c r="C12" s="29"/>
      <c r="D12" s="29"/>
      <c r="E12" s="29"/>
      <c r="F12" s="29"/>
      <c r="G12" s="29"/>
      <c r="H12" s="3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37" t="s">
        <v>133</v>
      </c>
      <c r="AQ12" s="237"/>
      <c r="AR12" s="237"/>
      <c r="AS12" s="278"/>
      <c r="AT12" s="278"/>
      <c r="AU12" s="38"/>
      <c r="AV12" s="40"/>
      <c r="AW12" s="40"/>
      <c r="AX12" s="40"/>
      <c r="AY12" s="41"/>
    </row>
    <row r="13" spans="2:51" s="276" customFormat="1" ht="19.5" customHeight="1" thickBot="1">
      <c r="B13" s="28" t="s">
        <v>60</v>
      </c>
      <c r="C13" s="29"/>
      <c r="D13" s="29"/>
      <c r="E13" s="29"/>
      <c r="F13" s="42">
        <f>SUM(F14:F15)</f>
        <v>31.8</v>
      </c>
      <c r="G13" s="43">
        <f>SUM(G14:G15)</f>
        <v>3.1</v>
      </c>
      <c r="H13" s="44">
        <f>+F13+G13</f>
        <v>34.9</v>
      </c>
      <c r="I13" s="45">
        <f>SUM(I14:I15)</f>
        <v>48.3</v>
      </c>
      <c r="J13" s="43">
        <f>SUM(J14:J15)</f>
        <v>12.2</v>
      </c>
      <c r="K13" s="46">
        <f>+I13+J13</f>
        <v>60.5</v>
      </c>
      <c r="L13" s="43">
        <f>SUM(L14:L15)</f>
        <v>3.3</v>
      </c>
      <c r="M13" s="43">
        <f>SUM(M14:M15)</f>
        <v>1.1</v>
      </c>
      <c r="N13" s="46">
        <f>+L13+M13</f>
        <v>4.4</v>
      </c>
      <c r="O13" s="43">
        <f>SUM(O14:O15)</f>
        <v>26.799999999999997</v>
      </c>
      <c r="P13" s="43">
        <f>SUM(P14:P15)</f>
        <v>0.8</v>
      </c>
      <c r="Q13" s="46">
        <f>+O13+P13</f>
        <v>27.599999999999998</v>
      </c>
      <c r="R13" s="43">
        <f>SUM(R14:R15)</f>
        <v>0.2</v>
      </c>
      <c r="S13" s="43">
        <f>SUM(S14:S15)</f>
        <v>0.5</v>
      </c>
      <c r="T13" s="46">
        <f>+R13+S13</f>
        <v>0.7</v>
      </c>
      <c r="U13" s="43">
        <f>SUM(U14:U15)</f>
        <v>0.1</v>
      </c>
      <c r="V13" s="43">
        <f>SUM(V14:V15)</f>
        <v>0.2</v>
      </c>
      <c r="W13" s="46">
        <f>+U13+V13</f>
        <v>0.30000000000000004</v>
      </c>
      <c r="X13" s="43">
        <f>SUM(X14:X15)</f>
        <v>17.2</v>
      </c>
      <c r="Y13" s="43">
        <f>SUM(Y14:Y15)</f>
        <v>2.2</v>
      </c>
      <c r="Z13" s="46">
        <f>+X13+Y13</f>
        <v>19.4</v>
      </c>
      <c r="AA13" s="43">
        <f>SUM(AA14:AA15)</f>
        <v>2.1</v>
      </c>
      <c r="AB13" s="43">
        <f>SUM(AB14:AB15)</f>
        <v>0</v>
      </c>
      <c r="AC13" s="46">
        <f>+AA13+AB13</f>
        <v>2.1</v>
      </c>
      <c r="AD13" s="43">
        <f>SUM(AD14:AD15)</f>
        <v>8</v>
      </c>
      <c r="AE13" s="43">
        <f>SUM(AE14:AE15)</f>
        <v>0</v>
      </c>
      <c r="AF13" s="46">
        <f>+AD13+AE13</f>
        <v>8</v>
      </c>
      <c r="AG13" s="43">
        <f>SUM(AG14:AG15)</f>
        <v>24.4</v>
      </c>
      <c r="AH13" s="43">
        <f>SUM(AH14:AH15)</f>
        <v>0</v>
      </c>
      <c r="AI13" s="46">
        <f>+AG13+AH13</f>
        <v>24.4</v>
      </c>
      <c r="AJ13" s="43">
        <f>SUM(AJ14:AJ15)</f>
        <v>18.3</v>
      </c>
      <c r="AK13" s="43">
        <f>SUM(AK14:AK15)</f>
        <v>0</v>
      </c>
      <c r="AL13" s="46">
        <f>+AJ13+AK13</f>
        <v>18.3</v>
      </c>
      <c r="AM13" s="43">
        <f>SUM(AM14:AM15)</f>
        <v>49.1</v>
      </c>
      <c r="AN13" s="43">
        <f>SUM(AN14:AN15)</f>
        <v>0</v>
      </c>
      <c r="AO13" s="46">
        <f>+AM13+AN13</f>
        <v>49.1</v>
      </c>
      <c r="AP13" s="43">
        <f>SUM(AP14:AP15)</f>
        <v>229.6</v>
      </c>
      <c r="AQ13" s="43">
        <f>SUM(AQ14:AQ15)</f>
        <v>20.099999999999998</v>
      </c>
      <c r="AR13" s="46">
        <f>+AP13+AQ13</f>
        <v>249.7</v>
      </c>
      <c r="AS13" s="238" t="s">
        <v>12</v>
      </c>
      <c r="AT13" s="239"/>
      <c r="AU13" s="239"/>
      <c r="AV13" s="239"/>
      <c r="AW13" s="239"/>
      <c r="AX13" s="239"/>
      <c r="AY13" s="41"/>
    </row>
    <row r="14" spans="2:51" s="276" customFormat="1" ht="19.5" customHeight="1">
      <c r="B14" s="28"/>
      <c r="C14" s="47" t="s">
        <v>44</v>
      </c>
      <c r="D14" s="48"/>
      <c r="E14" s="49"/>
      <c r="F14" s="42">
        <v>20.6</v>
      </c>
      <c r="G14" s="43">
        <v>3.1</v>
      </c>
      <c r="H14" s="44">
        <f>+F14+G14</f>
        <v>23.700000000000003</v>
      </c>
      <c r="I14" s="50">
        <v>48.3</v>
      </c>
      <c r="J14" s="50">
        <v>12.2</v>
      </c>
      <c r="K14" s="46">
        <f>+I14+J14</f>
        <v>60.5</v>
      </c>
      <c r="L14" s="50">
        <v>3.3</v>
      </c>
      <c r="M14" s="50">
        <v>1.1</v>
      </c>
      <c r="N14" s="46">
        <f>+L14+M14</f>
        <v>4.4</v>
      </c>
      <c r="O14" s="50">
        <v>1.9</v>
      </c>
      <c r="P14" s="50">
        <v>0.8</v>
      </c>
      <c r="Q14" s="46">
        <f>+O14+P14</f>
        <v>2.7</v>
      </c>
      <c r="R14" s="51">
        <v>0.2</v>
      </c>
      <c r="S14" s="52">
        <v>0.5</v>
      </c>
      <c r="T14" s="46">
        <f>+R14+S14</f>
        <v>0.7</v>
      </c>
      <c r="U14" s="51">
        <v>0.1</v>
      </c>
      <c r="V14" s="52">
        <v>0.2</v>
      </c>
      <c r="W14" s="46">
        <f>+U14+V14</f>
        <v>0.30000000000000004</v>
      </c>
      <c r="X14" s="51">
        <v>0</v>
      </c>
      <c r="Y14" s="52">
        <v>0</v>
      </c>
      <c r="Z14" s="46">
        <f>+X14+Y14</f>
        <v>0</v>
      </c>
      <c r="AA14" s="51">
        <v>0</v>
      </c>
      <c r="AB14" s="52">
        <v>0</v>
      </c>
      <c r="AC14" s="46">
        <f>+AA14+AB14</f>
        <v>0</v>
      </c>
      <c r="AD14" s="51">
        <v>0.1</v>
      </c>
      <c r="AE14" s="52">
        <v>0</v>
      </c>
      <c r="AF14" s="46">
        <f>+AD14+AE14</f>
        <v>0.1</v>
      </c>
      <c r="AG14" s="51">
        <v>0</v>
      </c>
      <c r="AH14" s="52">
        <v>0</v>
      </c>
      <c r="AI14" s="46">
        <f>+AG14+AH14</f>
        <v>0</v>
      </c>
      <c r="AJ14" s="51">
        <v>0</v>
      </c>
      <c r="AK14" s="52">
        <v>0</v>
      </c>
      <c r="AL14" s="46">
        <f>+AJ14+AK14</f>
        <v>0</v>
      </c>
      <c r="AM14" s="51">
        <v>0</v>
      </c>
      <c r="AN14" s="52">
        <v>0</v>
      </c>
      <c r="AO14" s="46">
        <f>+AM14+AN14</f>
        <v>0</v>
      </c>
      <c r="AP14" s="177">
        <f>AM14+AJ14+AG14+AD14+AA14+X14+U14+R14+O14+L14+I14+F14</f>
        <v>74.5</v>
      </c>
      <c r="AQ14" s="178">
        <f>AN14+AK14+AH14+AE14+AB14+Y14+V14+S14+P14+M14+J14+G14</f>
        <v>17.9</v>
      </c>
      <c r="AR14" s="46">
        <f>+AP14+AQ14</f>
        <v>92.4</v>
      </c>
      <c r="AS14" s="240" t="s">
        <v>13</v>
      </c>
      <c r="AT14" s="241"/>
      <c r="AU14" s="241"/>
      <c r="AV14" s="241"/>
      <c r="AW14" s="241"/>
      <c r="AX14" s="242"/>
      <c r="AY14" s="41"/>
    </row>
    <row r="15" spans="2:51" s="276" customFormat="1" ht="19.5" customHeight="1" thickBot="1">
      <c r="B15" s="28"/>
      <c r="C15" s="243" t="s">
        <v>42</v>
      </c>
      <c r="D15" s="244"/>
      <c r="E15" s="245"/>
      <c r="F15" s="30">
        <v>11.2</v>
      </c>
      <c r="G15" s="31">
        <v>0</v>
      </c>
      <c r="H15" s="32">
        <f>+F15+G15</f>
        <v>11.2</v>
      </c>
      <c r="I15" s="37">
        <v>0</v>
      </c>
      <c r="J15" s="37">
        <v>0</v>
      </c>
      <c r="K15" s="35">
        <f>+I15+J15</f>
        <v>0</v>
      </c>
      <c r="L15" s="37">
        <v>0</v>
      </c>
      <c r="M15" s="37">
        <v>0</v>
      </c>
      <c r="N15" s="35">
        <f>+L15+M15</f>
        <v>0</v>
      </c>
      <c r="O15" s="37">
        <v>24.9</v>
      </c>
      <c r="P15" s="37">
        <v>0</v>
      </c>
      <c r="Q15" s="35">
        <f>+O15+P15</f>
        <v>24.9</v>
      </c>
      <c r="R15" s="53">
        <v>0</v>
      </c>
      <c r="S15" s="54">
        <v>0</v>
      </c>
      <c r="T15" s="35">
        <f>+R15+S15</f>
        <v>0</v>
      </c>
      <c r="U15" s="53">
        <v>0</v>
      </c>
      <c r="V15" s="54">
        <v>0</v>
      </c>
      <c r="W15" s="35">
        <f>+U15+V15</f>
        <v>0</v>
      </c>
      <c r="X15" s="53">
        <v>17.2</v>
      </c>
      <c r="Y15" s="54">
        <v>2.2</v>
      </c>
      <c r="Z15" s="35">
        <f>+X15+Y15</f>
        <v>19.4</v>
      </c>
      <c r="AA15" s="53">
        <v>2.1</v>
      </c>
      <c r="AB15" s="54">
        <v>0</v>
      </c>
      <c r="AC15" s="35">
        <f>+AA15+AB15</f>
        <v>2.1</v>
      </c>
      <c r="AD15" s="53">
        <v>7.9</v>
      </c>
      <c r="AE15" s="54">
        <v>0</v>
      </c>
      <c r="AF15" s="35">
        <f>+AD15+AE15</f>
        <v>7.9</v>
      </c>
      <c r="AG15" s="53">
        <v>24.4</v>
      </c>
      <c r="AH15" s="54">
        <v>0</v>
      </c>
      <c r="AI15" s="35">
        <f>+AG15+AH15</f>
        <v>24.4</v>
      </c>
      <c r="AJ15" s="53">
        <v>18.3</v>
      </c>
      <c r="AK15" s="54">
        <v>0</v>
      </c>
      <c r="AL15" s="35">
        <f>+AJ15+AK15</f>
        <v>18.3</v>
      </c>
      <c r="AM15" s="53">
        <v>49.1</v>
      </c>
      <c r="AN15" s="54">
        <v>0</v>
      </c>
      <c r="AO15" s="35">
        <f>+AM15+AN15</f>
        <v>49.1</v>
      </c>
      <c r="AP15" s="128">
        <f>AM15+AJ15+AG15+AD15+AA15+X15+U15+R15+O15+L15+I15+F15</f>
        <v>155.1</v>
      </c>
      <c r="AQ15" s="132">
        <f>AN15+AK15+AH15+AE15+AB15+Y15+V15+S15+P15+M15+J15+G15</f>
        <v>2.2</v>
      </c>
      <c r="AR15" s="35">
        <f>+AP15+AQ15</f>
        <v>157.29999999999998</v>
      </c>
      <c r="AS15" s="246" t="s">
        <v>43</v>
      </c>
      <c r="AT15" s="247"/>
      <c r="AU15" s="247"/>
      <c r="AV15" s="247"/>
      <c r="AW15" s="247"/>
      <c r="AX15" s="248"/>
      <c r="AY15" s="41"/>
    </row>
    <row r="16" spans="2:51" s="276" customFormat="1" ht="13.5" customHeight="1" thickBot="1">
      <c r="B16" s="28"/>
      <c r="C16" s="55"/>
      <c r="D16" s="55"/>
      <c r="E16" s="55"/>
      <c r="F16" s="56"/>
      <c r="G16" s="56"/>
      <c r="H16" s="57"/>
      <c r="I16" s="58"/>
      <c r="J16" s="58"/>
      <c r="K16" s="59"/>
      <c r="L16" s="58"/>
      <c r="M16" s="58"/>
      <c r="N16" s="59"/>
      <c r="O16" s="58"/>
      <c r="P16" s="58"/>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8"/>
      <c r="AQ16" s="58"/>
      <c r="AR16" s="59"/>
      <c r="AS16" s="13"/>
      <c r="AT16" s="13"/>
      <c r="AU16" s="13"/>
      <c r="AV16" s="13"/>
      <c r="AW16" s="13"/>
      <c r="AX16" s="13"/>
      <c r="AY16" s="41"/>
    </row>
    <row r="17" spans="2:51" s="276" customFormat="1" ht="19.5" customHeight="1" thickBot="1">
      <c r="B17" s="28" t="s">
        <v>61</v>
      </c>
      <c r="C17" s="29"/>
      <c r="D17" s="29"/>
      <c r="E17" s="29"/>
      <c r="F17" s="45">
        <f aca="true" t="shared" si="0" ref="F17:AR17">+F18+F21+F23+F22</f>
        <v>24.800000000000004</v>
      </c>
      <c r="G17" s="43">
        <f t="shared" si="0"/>
        <v>0.9</v>
      </c>
      <c r="H17" s="43">
        <f t="shared" si="0"/>
        <v>25.700000000000003</v>
      </c>
      <c r="I17" s="45">
        <f t="shared" si="0"/>
        <v>20.4</v>
      </c>
      <c r="J17" s="43">
        <f t="shared" si="0"/>
        <v>3.9</v>
      </c>
      <c r="K17" s="51">
        <f t="shared" si="0"/>
        <v>24.299999999999997</v>
      </c>
      <c r="L17" s="45">
        <f t="shared" si="0"/>
        <v>18.9</v>
      </c>
      <c r="M17" s="43">
        <f t="shared" si="0"/>
        <v>4.2</v>
      </c>
      <c r="N17" s="51">
        <f t="shared" si="0"/>
        <v>23.099999999999998</v>
      </c>
      <c r="O17" s="45">
        <f t="shared" si="0"/>
        <v>23.900000000000002</v>
      </c>
      <c r="P17" s="43">
        <f t="shared" si="0"/>
        <v>3.3</v>
      </c>
      <c r="Q17" s="51">
        <f t="shared" si="0"/>
        <v>27.2</v>
      </c>
      <c r="R17" s="45">
        <f t="shared" si="0"/>
        <v>19.2</v>
      </c>
      <c r="S17" s="43">
        <f t="shared" si="0"/>
        <v>2.4</v>
      </c>
      <c r="T17" s="51">
        <f t="shared" si="0"/>
        <v>21.6</v>
      </c>
      <c r="U17" s="45">
        <f t="shared" si="0"/>
        <v>24.299999999999997</v>
      </c>
      <c r="V17" s="43">
        <f t="shared" si="0"/>
        <v>4.3</v>
      </c>
      <c r="W17" s="51">
        <f t="shared" si="0"/>
        <v>28.6</v>
      </c>
      <c r="X17" s="45">
        <f t="shared" si="0"/>
        <v>18</v>
      </c>
      <c r="Y17" s="43">
        <f t="shared" si="0"/>
        <v>1.2</v>
      </c>
      <c r="Z17" s="51">
        <f t="shared" si="0"/>
        <v>19.2</v>
      </c>
      <c r="AA17" s="45">
        <f t="shared" si="0"/>
        <v>18.2</v>
      </c>
      <c r="AB17" s="43">
        <f t="shared" si="0"/>
        <v>1.1</v>
      </c>
      <c r="AC17" s="51">
        <f t="shared" si="0"/>
        <v>19.299999999999997</v>
      </c>
      <c r="AD17" s="45">
        <f t="shared" si="0"/>
        <v>22.4</v>
      </c>
      <c r="AE17" s="43">
        <f t="shared" si="0"/>
        <v>1</v>
      </c>
      <c r="AF17" s="51">
        <f t="shared" si="0"/>
        <v>23.4</v>
      </c>
      <c r="AG17" s="45">
        <f t="shared" si="0"/>
        <v>25.200000000000003</v>
      </c>
      <c r="AH17" s="43">
        <f t="shared" si="0"/>
        <v>0.5</v>
      </c>
      <c r="AI17" s="51">
        <f t="shared" si="0"/>
        <v>25.700000000000003</v>
      </c>
      <c r="AJ17" s="45">
        <f t="shared" si="0"/>
        <v>19.499999999999996</v>
      </c>
      <c r="AK17" s="43">
        <f t="shared" si="0"/>
        <v>0.4</v>
      </c>
      <c r="AL17" s="51">
        <f t="shared" si="0"/>
        <v>19.9</v>
      </c>
      <c r="AM17" s="45">
        <f t="shared" si="0"/>
        <v>22.900000000000002</v>
      </c>
      <c r="AN17" s="43">
        <f t="shared" si="0"/>
        <v>1</v>
      </c>
      <c r="AO17" s="51">
        <f t="shared" si="0"/>
        <v>23.900000000000006</v>
      </c>
      <c r="AP17" s="45">
        <f t="shared" si="0"/>
        <v>257.70000000000005</v>
      </c>
      <c r="AQ17" s="43">
        <f t="shared" si="0"/>
        <v>24.200000000000003</v>
      </c>
      <c r="AR17" s="60">
        <f t="shared" si="0"/>
        <v>281.90000000000003</v>
      </c>
      <c r="AS17" s="238" t="s">
        <v>14</v>
      </c>
      <c r="AT17" s="239"/>
      <c r="AU17" s="239"/>
      <c r="AV17" s="239"/>
      <c r="AW17" s="239"/>
      <c r="AX17" s="239"/>
      <c r="AY17" s="41"/>
    </row>
    <row r="18" spans="2:51" s="276" customFormat="1" ht="19.5" customHeight="1">
      <c r="B18" s="28"/>
      <c r="C18" s="61" t="s">
        <v>15</v>
      </c>
      <c r="D18" s="48"/>
      <c r="E18" s="49"/>
      <c r="F18" s="42">
        <f>SUM(F19:F20)</f>
        <v>24.700000000000003</v>
      </c>
      <c r="G18" s="43">
        <v>0.8</v>
      </c>
      <c r="H18" s="44">
        <f aca="true" t="shared" si="1" ref="H18:H23">+F18+G18</f>
        <v>25.500000000000004</v>
      </c>
      <c r="I18" s="43">
        <f>SUM(I19+I20)</f>
        <v>20.4</v>
      </c>
      <c r="J18" s="43">
        <f>SUM(J19+J20)</f>
        <v>2.5</v>
      </c>
      <c r="K18" s="62">
        <f>+I18+J18</f>
        <v>22.9</v>
      </c>
      <c r="L18" s="43">
        <f>SUM(L19+L20)</f>
        <v>18.9</v>
      </c>
      <c r="M18" s="43">
        <f>SUM(M19+M20)</f>
        <v>2.9</v>
      </c>
      <c r="N18" s="62">
        <f aca="true" t="shared" si="2" ref="N18:N23">+L18+M18</f>
        <v>21.799999999999997</v>
      </c>
      <c r="O18" s="43">
        <f>SUM(O19+O20)</f>
        <v>23.8</v>
      </c>
      <c r="P18" s="43">
        <f>SUM(P19+P20)</f>
        <v>2</v>
      </c>
      <c r="Q18" s="62">
        <f aca="true" t="shared" si="3" ref="Q18:Q23">+O18+P18</f>
        <v>25.8</v>
      </c>
      <c r="R18" s="51">
        <f>SUM(R19+R20)</f>
        <v>18.5</v>
      </c>
      <c r="S18" s="52">
        <f>SUM(S19+S20)</f>
        <v>2</v>
      </c>
      <c r="T18" s="62">
        <f aca="true" t="shared" si="4" ref="T18:T23">+R18+S18</f>
        <v>20.5</v>
      </c>
      <c r="U18" s="51">
        <f>SUM(U19+U20)</f>
        <v>22.5</v>
      </c>
      <c r="V18" s="52">
        <f>SUM(V19+V20)</f>
        <v>1.9</v>
      </c>
      <c r="W18" s="62">
        <f aca="true" t="shared" si="5" ref="W18:W23">+U18+V18</f>
        <v>24.4</v>
      </c>
      <c r="X18" s="51">
        <f>SUM(X19+X20)</f>
        <v>17.5</v>
      </c>
      <c r="Y18" s="52">
        <f>SUM(Y19+Y20)</f>
        <v>0.2</v>
      </c>
      <c r="Z18" s="62">
        <f aca="true" t="shared" si="6" ref="Z18:Z23">+X18+Y18</f>
        <v>17.7</v>
      </c>
      <c r="AA18" s="51">
        <f>SUM(AA19+AA20)</f>
        <v>17.599999999999998</v>
      </c>
      <c r="AB18" s="52">
        <f>SUM(AB19+AB20)</f>
        <v>0.2</v>
      </c>
      <c r="AC18" s="62">
        <f aca="true" t="shared" si="7" ref="AC18:AC23">+AA18+AB18</f>
        <v>17.799999999999997</v>
      </c>
      <c r="AD18" s="51">
        <f>SUM(AD19+AD20)</f>
        <v>19.3</v>
      </c>
      <c r="AE18" s="52">
        <f>SUM(AE19+AE20)</f>
        <v>0.2</v>
      </c>
      <c r="AF18" s="62">
        <f aca="true" t="shared" si="8" ref="AF18:AF23">+AD18+AE18</f>
        <v>19.5</v>
      </c>
      <c r="AG18" s="51">
        <f>SUM(AG19+AG20)</f>
        <v>24.400000000000002</v>
      </c>
      <c r="AH18" s="52">
        <f>SUM(AH19+AH20)</f>
        <v>0.2</v>
      </c>
      <c r="AI18" s="62">
        <f aca="true" t="shared" si="9" ref="AI18:AI23">+AG18+AH18</f>
        <v>24.6</v>
      </c>
      <c r="AJ18" s="51">
        <f>SUM(AJ19+AJ20)</f>
        <v>19.299999999999997</v>
      </c>
      <c r="AK18" s="52">
        <f>SUM(AK19+AK20)</f>
        <v>0.1</v>
      </c>
      <c r="AL18" s="62">
        <f aca="true" t="shared" si="10" ref="AL18:AL23">+AJ18+AK18</f>
        <v>19.4</v>
      </c>
      <c r="AM18" s="51">
        <f>SUM(AM19+AM20)</f>
        <v>22.400000000000002</v>
      </c>
      <c r="AN18" s="52">
        <f>SUM(AN19+AN20)</f>
        <v>0.1</v>
      </c>
      <c r="AO18" s="62">
        <f aca="true" t="shared" si="11" ref="AO18:AO23">+AM18+AN18</f>
        <v>22.500000000000004</v>
      </c>
      <c r="AP18" s="177">
        <f aca="true" t="shared" si="12" ref="AP18:AQ23">AM18+AJ18+AG18+AD18+AA18+X18+U18+R18+O18+L18+I18+F18</f>
        <v>249.3</v>
      </c>
      <c r="AQ18" s="178">
        <f t="shared" si="12"/>
        <v>13.100000000000001</v>
      </c>
      <c r="AR18" s="62">
        <f>SUM(AP18:AQ18)</f>
        <v>262.40000000000003</v>
      </c>
      <c r="AS18" s="249" t="s">
        <v>62</v>
      </c>
      <c r="AT18" s="250"/>
      <c r="AU18" s="250"/>
      <c r="AV18" s="250"/>
      <c r="AW18" s="250"/>
      <c r="AX18" s="251"/>
      <c r="AY18" s="63"/>
    </row>
    <row r="19" spans="2:51" s="276" customFormat="1" ht="19.5" customHeight="1">
      <c r="B19" s="28"/>
      <c r="C19" s="64"/>
      <c r="D19" s="47" t="s">
        <v>16</v>
      </c>
      <c r="E19" s="49"/>
      <c r="F19" s="65">
        <v>24.1</v>
      </c>
      <c r="G19" s="66">
        <v>0</v>
      </c>
      <c r="H19" s="67">
        <f t="shared" si="1"/>
        <v>24.1</v>
      </c>
      <c r="I19" s="68">
        <v>19.9</v>
      </c>
      <c r="J19" s="68">
        <v>0</v>
      </c>
      <c r="K19" s="69">
        <f>+I19+J19</f>
        <v>19.9</v>
      </c>
      <c r="L19" s="68">
        <v>18.5</v>
      </c>
      <c r="M19" s="68">
        <v>0</v>
      </c>
      <c r="N19" s="69">
        <f t="shared" si="2"/>
        <v>18.5</v>
      </c>
      <c r="O19" s="68">
        <v>23.3</v>
      </c>
      <c r="P19" s="68">
        <v>0</v>
      </c>
      <c r="Q19" s="69">
        <f t="shared" si="3"/>
        <v>23.3</v>
      </c>
      <c r="R19" s="70">
        <v>18.1</v>
      </c>
      <c r="S19" s="66">
        <v>0</v>
      </c>
      <c r="T19" s="69">
        <f t="shared" si="4"/>
        <v>18.1</v>
      </c>
      <c r="U19" s="70">
        <v>21.9</v>
      </c>
      <c r="V19" s="66">
        <v>0</v>
      </c>
      <c r="W19" s="69">
        <f t="shared" si="5"/>
        <v>21.9</v>
      </c>
      <c r="X19" s="70">
        <v>17</v>
      </c>
      <c r="Y19" s="66">
        <v>0</v>
      </c>
      <c r="Z19" s="69">
        <f t="shared" si="6"/>
        <v>17</v>
      </c>
      <c r="AA19" s="70">
        <v>17.2</v>
      </c>
      <c r="AB19" s="66">
        <v>0</v>
      </c>
      <c r="AC19" s="69">
        <f t="shared" si="7"/>
        <v>17.2</v>
      </c>
      <c r="AD19" s="70">
        <v>18.7</v>
      </c>
      <c r="AE19" s="66">
        <v>0</v>
      </c>
      <c r="AF19" s="69">
        <f t="shared" si="8"/>
        <v>18.7</v>
      </c>
      <c r="AG19" s="70">
        <v>23.8</v>
      </c>
      <c r="AH19" s="66">
        <v>0</v>
      </c>
      <c r="AI19" s="69">
        <f t="shared" si="9"/>
        <v>23.8</v>
      </c>
      <c r="AJ19" s="70">
        <v>18.9</v>
      </c>
      <c r="AK19" s="66">
        <v>0</v>
      </c>
      <c r="AL19" s="69">
        <f t="shared" si="10"/>
        <v>18.9</v>
      </c>
      <c r="AM19" s="70">
        <v>21.8</v>
      </c>
      <c r="AN19" s="66">
        <v>0</v>
      </c>
      <c r="AO19" s="69">
        <f t="shared" si="11"/>
        <v>21.8</v>
      </c>
      <c r="AP19" s="180">
        <f t="shared" si="12"/>
        <v>243.20000000000002</v>
      </c>
      <c r="AQ19" s="184">
        <f t="shared" si="12"/>
        <v>0</v>
      </c>
      <c r="AR19" s="69">
        <f>+AP19+AQ19</f>
        <v>243.20000000000002</v>
      </c>
      <c r="AS19" s="249" t="s">
        <v>63</v>
      </c>
      <c r="AT19" s="250"/>
      <c r="AU19" s="250"/>
      <c r="AV19" s="250"/>
      <c r="AW19" s="251"/>
      <c r="AX19" s="71"/>
      <c r="AY19" s="63"/>
    </row>
    <row r="20" spans="2:51" s="276" customFormat="1" ht="19.5" customHeight="1">
      <c r="B20" s="28"/>
      <c r="C20" s="64"/>
      <c r="D20" s="72" t="s">
        <v>17</v>
      </c>
      <c r="E20" s="73"/>
      <c r="F20" s="74">
        <v>0.6</v>
      </c>
      <c r="G20" s="75">
        <v>0.8</v>
      </c>
      <c r="H20" s="76">
        <f t="shared" si="1"/>
        <v>1.4</v>
      </c>
      <c r="I20" s="77">
        <v>0.5</v>
      </c>
      <c r="J20" s="77">
        <v>2.5</v>
      </c>
      <c r="K20" s="78">
        <f>+I20+J20</f>
        <v>3</v>
      </c>
      <c r="L20" s="77">
        <v>0.4</v>
      </c>
      <c r="M20" s="77">
        <v>2.9</v>
      </c>
      <c r="N20" s="78">
        <v>3.3</v>
      </c>
      <c r="O20" s="77">
        <v>0.5</v>
      </c>
      <c r="P20" s="77">
        <v>2</v>
      </c>
      <c r="Q20" s="78">
        <f t="shared" si="3"/>
        <v>2.5</v>
      </c>
      <c r="R20" s="79">
        <v>0.4</v>
      </c>
      <c r="S20" s="75">
        <v>2</v>
      </c>
      <c r="T20" s="78">
        <f t="shared" si="4"/>
        <v>2.4</v>
      </c>
      <c r="U20" s="79">
        <v>0.6</v>
      </c>
      <c r="V20" s="75">
        <v>1.9</v>
      </c>
      <c r="W20" s="78">
        <f t="shared" si="5"/>
        <v>2.5</v>
      </c>
      <c r="X20" s="79">
        <v>0.5</v>
      </c>
      <c r="Y20" s="75">
        <v>0.2</v>
      </c>
      <c r="Z20" s="78">
        <f t="shared" si="6"/>
        <v>0.7</v>
      </c>
      <c r="AA20" s="79">
        <v>0.4</v>
      </c>
      <c r="AB20" s="75">
        <v>0.2</v>
      </c>
      <c r="AC20" s="78">
        <f t="shared" si="7"/>
        <v>0.6000000000000001</v>
      </c>
      <c r="AD20" s="79">
        <v>0.6</v>
      </c>
      <c r="AE20" s="75">
        <v>0.2</v>
      </c>
      <c r="AF20" s="78">
        <f t="shared" si="8"/>
        <v>0.8</v>
      </c>
      <c r="AG20" s="79">
        <v>0.6</v>
      </c>
      <c r="AH20" s="75">
        <v>0.2</v>
      </c>
      <c r="AI20" s="78">
        <f t="shared" si="9"/>
        <v>0.8</v>
      </c>
      <c r="AJ20" s="79">
        <v>0.4</v>
      </c>
      <c r="AK20" s="75">
        <v>0.1</v>
      </c>
      <c r="AL20" s="78">
        <f t="shared" si="10"/>
        <v>0.5</v>
      </c>
      <c r="AM20" s="79">
        <v>0.6</v>
      </c>
      <c r="AN20" s="75">
        <v>0.1</v>
      </c>
      <c r="AO20" s="78">
        <f t="shared" si="11"/>
        <v>0.7</v>
      </c>
      <c r="AP20" s="181">
        <f t="shared" si="12"/>
        <v>6.1000000000000005</v>
      </c>
      <c r="AQ20" s="182">
        <f t="shared" si="12"/>
        <v>13.100000000000001</v>
      </c>
      <c r="AR20" s="78">
        <f>+AP20+AQ20</f>
        <v>19.200000000000003</v>
      </c>
      <c r="AS20" s="246" t="s">
        <v>18</v>
      </c>
      <c r="AT20" s="247"/>
      <c r="AU20" s="247"/>
      <c r="AV20" s="247"/>
      <c r="AW20" s="248"/>
      <c r="AX20" s="80"/>
      <c r="AY20" s="81" t="s">
        <v>3</v>
      </c>
    </row>
    <row r="21" spans="2:51" s="276" customFormat="1" ht="19.5" customHeight="1">
      <c r="B21" s="28"/>
      <c r="C21" s="88" t="s">
        <v>20</v>
      </c>
      <c r="D21" s="29"/>
      <c r="E21" s="41"/>
      <c r="F21" s="82">
        <v>0</v>
      </c>
      <c r="G21" s="56">
        <v>0</v>
      </c>
      <c r="H21" s="84">
        <f t="shared" si="1"/>
        <v>0</v>
      </c>
      <c r="I21" s="58">
        <v>0</v>
      </c>
      <c r="J21" s="58">
        <v>0</v>
      </c>
      <c r="K21" s="85">
        <v>0</v>
      </c>
      <c r="L21" s="58">
        <v>0</v>
      </c>
      <c r="M21" s="58">
        <v>0.1</v>
      </c>
      <c r="N21" s="85">
        <v>0.1</v>
      </c>
      <c r="O21" s="58">
        <v>0</v>
      </c>
      <c r="P21" s="58">
        <v>0</v>
      </c>
      <c r="Q21" s="85">
        <f t="shared" si="3"/>
        <v>0</v>
      </c>
      <c r="R21" s="59">
        <v>0.7</v>
      </c>
      <c r="S21" s="83">
        <v>0.1</v>
      </c>
      <c r="T21" s="85">
        <f t="shared" si="4"/>
        <v>0.7999999999999999</v>
      </c>
      <c r="U21" s="59">
        <v>0.4</v>
      </c>
      <c r="V21" s="83">
        <v>1.7</v>
      </c>
      <c r="W21" s="85">
        <f t="shared" si="5"/>
        <v>2.1</v>
      </c>
      <c r="X21" s="59">
        <v>0.2</v>
      </c>
      <c r="Y21" s="83">
        <v>0.4</v>
      </c>
      <c r="Z21" s="85">
        <f t="shared" si="6"/>
        <v>0.6000000000000001</v>
      </c>
      <c r="AA21" s="59">
        <v>0.3</v>
      </c>
      <c r="AB21" s="83">
        <v>0.6</v>
      </c>
      <c r="AC21" s="85">
        <f t="shared" si="7"/>
        <v>0.8999999999999999</v>
      </c>
      <c r="AD21" s="59">
        <v>2.9</v>
      </c>
      <c r="AE21" s="83">
        <v>0.1</v>
      </c>
      <c r="AF21" s="85">
        <f t="shared" si="8"/>
        <v>3</v>
      </c>
      <c r="AG21" s="59">
        <v>0.7</v>
      </c>
      <c r="AH21" s="83">
        <v>0.1</v>
      </c>
      <c r="AI21" s="85">
        <f t="shared" si="9"/>
        <v>0.7999999999999999</v>
      </c>
      <c r="AJ21" s="59">
        <v>0.2</v>
      </c>
      <c r="AK21" s="83">
        <v>0</v>
      </c>
      <c r="AL21" s="85">
        <f t="shared" si="10"/>
        <v>0.2</v>
      </c>
      <c r="AM21" s="59">
        <v>0.5</v>
      </c>
      <c r="AN21" s="83">
        <v>0.8</v>
      </c>
      <c r="AO21" s="85">
        <f t="shared" si="11"/>
        <v>1.3</v>
      </c>
      <c r="AP21" s="122">
        <f t="shared" si="12"/>
        <v>5.9</v>
      </c>
      <c r="AQ21" s="179">
        <f t="shared" si="12"/>
        <v>3.9000000000000004</v>
      </c>
      <c r="AR21" s="85">
        <f>+AP21+AQ21</f>
        <v>9.8</v>
      </c>
      <c r="AS21" s="252" t="s">
        <v>0</v>
      </c>
      <c r="AT21" s="253"/>
      <c r="AU21" s="253"/>
      <c r="AV21" s="253"/>
      <c r="AW21" s="253"/>
      <c r="AX21" s="254"/>
      <c r="AY21" s="87"/>
    </row>
    <row r="22" spans="2:51" s="276" customFormat="1" ht="19.5" customHeight="1">
      <c r="B22" s="28"/>
      <c r="C22" s="165" t="s">
        <v>85</v>
      </c>
      <c r="D22" s="278"/>
      <c r="E22" s="41"/>
      <c r="F22" s="82">
        <v>0.1</v>
      </c>
      <c r="G22" s="83">
        <v>0.1</v>
      </c>
      <c r="H22" s="84">
        <f t="shared" si="1"/>
        <v>0.2</v>
      </c>
      <c r="I22" s="58">
        <v>0</v>
      </c>
      <c r="J22" s="58">
        <v>1.4</v>
      </c>
      <c r="K22" s="85">
        <f>+I22+J22</f>
        <v>1.4</v>
      </c>
      <c r="L22" s="58">
        <v>0</v>
      </c>
      <c r="M22" s="58">
        <v>1.2</v>
      </c>
      <c r="N22" s="85">
        <f t="shared" si="2"/>
        <v>1.2</v>
      </c>
      <c r="O22" s="58">
        <v>0.1</v>
      </c>
      <c r="P22" s="58">
        <v>1.3</v>
      </c>
      <c r="Q22" s="85">
        <f t="shared" si="3"/>
        <v>1.4000000000000001</v>
      </c>
      <c r="R22" s="59">
        <v>0</v>
      </c>
      <c r="S22" s="83">
        <v>0.3</v>
      </c>
      <c r="T22" s="85">
        <f t="shared" si="4"/>
        <v>0.3</v>
      </c>
      <c r="U22" s="59">
        <v>0</v>
      </c>
      <c r="V22" s="83">
        <v>0.5</v>
      </c>
      <c r="W22" s="85">
        <f t="shared" si="5"/>
        <v>0.5</v>
      </c>
      <c r="X22" s="59">
        <v>0</v>
      </c>
      <c r="Y22" s="83">
        <v>0.2</v>
      </c>
      <c r="Z22" s="85">
        <f t="shared" si="6"/>
        <v>0.2</v>
      </c>
      <c r="AA22" s="59">
        <v>0</v>
      </c>
      <c r="AB22" s="83">
        <v>0.3</v>
      </c>
      <c r="AC22" s="85">
        <f t="shared" si="7"/>
        <v>0.3</v>
      </c>
      <c r="AD22" s="59">
        <v>0</v>
      </c>
      <c r="AE22" s="83">
        <v>0.7</v>
      </c>
      <c r="AF22" s="85">
        <f t="shared" si="8"/>
        <v>0.7</v>
      </c>
      <c r="AG22" s="59">
        <v>0.1</v>
      </c>
      <c r="AH22" s="83">
        <v>0.2</v>
      </c>
      <c r="AI22" s="85">
        <f t="shared" si="9"/>
        <v>0.30000000000000004</v>
      </c>
      <c r="AJ22" s="59">
        <v>0</v>
      </c>
      <c r="AK22" s="83">
        <v>0.3</v>
      </c>
      <c r="AL22" s="85">
        <f t="shared" si="10"/>
        <v>0.3</v>
      </c>
      <c r="AM22" s="59">
        <v>0</v>
      </c>
      <c r="AN22" s="83">
        <v>0.1</v>
      </c>
      <c r="AO22" s="85">
        <f t="shared" si="11"/>
        <v>0.1</v>
      </c>
      <c r="AP22" s="122">
        <f t="shared" si="12"/>
        <v>0.30000000000000004</v>
      </c>
      <c r="AQ22" s="179">
        <f t="shared" si="12"/>
        <v>6.6</v>
      </c>
      <c r="AR22" s="85">
        <f>+AP22+AQ22</f>
        <v>6.8999999999999995</v>
      </c>
      <c r="AS22" s="252" t="s">
        <v>86</v>
      </c>
      <c r="AT22" s="253"/>
      <c r="AU22" s="253"/>
      <c r="AV22" s="253"/>
      <c r="AW22" s="253"/>
      <c r="AX22" s="254"/>
      <c r="AY22" s="87"/>
    </row>
    <row r="23" spans="2:51" s="276" customFormat="1" ht="19.5" customHeight="1" thickBot="1">
      <c r="B23" s="28"/>
      <c r="C23" s="166" t="s">
        <v>19</v>
      </c>
      <c r="D23" s="167"/>
      <c r="E23" s="168"/>
      <c r="F23" s="30">
        <v>0</v>
      </c>
      <c r="G23" s="54">
        <v>0</v>
      </c>
      <c r="H23" s="89">
        <f t="shared" si="1"/>
        <v>0</v>
      </c>
      <c r="I23" s="37">
        <v>0</v>
      </c>
      <c r="J23" s="37">
        <v>0</v>
      </c>
      <c r="K23" s="35">
        <f>+I23+J23</f>
        <v>0</v>
      </c>
      <c r="L23" s="37">
        <v>0</v>
      </c>
      <c r="M23" s="37">
        <v>0</v>
      </c>
      <c r="N23" s="35">
        <f t="shared" si="2"/>
        <v>0</v>
      </c>
      <c r="O23" s="37">
        <v>0</v>
      </c>
      <c r="P23" s="37">
        <v>0</v>
      </c>
      <c r="Q23" s="35">
        <f t="shared" si="3"/>
        <v>0</v>
      </c>
      <c r="R23" s="53">
        <v>0</v>
      </c>
      <c r="S23" s="54">
        <v>0</v>
      </c>
      <c r="T23" s="35">
        <f t="shared" si="4"/>
        <v>0</v>
      </c>
      <c r="U23" s="53">
        <v>1.4</v>
      </c>
      <c r="V23" s="54">
        <v>0.2</v>
      </c>
      <c r="W23" s="35">
        <f t="shared" si="5"/>
        <v>1.5999999999999999</v>
      </c>
      <c r="X23" s="53">
        <v>0.3</v>
      </c>
      <c r="Y23" s="54">
        <v>0.4</v>
      </c>
      <c r="Z23" s="35">
        <f t="shared" si="6"/>
        <v>0.7</v>
      </c>
      <c r="AA23" s="53">
        <v>0.3</v>
      </c>
      <c r="AB23" s="54">
        <v>0</v>
      </c>
      <c r="AC23" s="35">
        <f t="shared" si="7"/>
        <v>0.3</v>
      </c>
      <c r="AD23" s="53">
        <v>0.2</v>
      </c>
      <c r="AE23" s="54">
        <v>0</v>
      </c>
      <c r="AF23" s="35">
        <f t="shared" si="8"/>
        <v>0.2</v>
      </c>
      <c r="AG23" s="53">
        <v>0</v>
      </c>
      <c r="AH23" s="54">
        <v>0</v>
      </c>
      <c r="AI23" s="35">
        <f t="shared" si="9"/>
        <v>0</v>
      </c>
      <c r="AJ23" s="53">
        <v>0</v>
      </c>
      <c r="AK23" s="54">
        <v>0</v>
      </c>
      <c r="AL23" s="35">
        <f t="shared" si="10"/>
        <v>0</v>
      </c>
      <c r="AM23" s="53">
        <v>0</v>
      </c>
      <c r="AN23" s="54">
        <v>0</v>
      </c>
      <c r="AO23" s="35">
        <f t="shared" si="11"/>
        <v>0</v>
      </c>
      <c r="AP23" s="128">
        <f t="shared" si="12"/>
        <v>2.2</v>
      </c>
      <c r="AQ23" s="132">
        <f t="shared" si="12"/>
        <v>0.6000000000000001</v>
      </c>
      <c r="AR23" s="35">
        <f>+AP23+AQ23</f>
        <v>2.8000000000000003</v>
      </c>
      <c r="AS23" s="255" t="s">
        <v>1</v>
      </c>
      <c r="AT23" s="256"/>
      <c r="AU23" s="256"/>
      <c r="AV23" s="256"/>
      <c r="AW23" s="256"/>
      <c r="AX23" s="257"/>
      <c r="AY23" s="87"/>
    </row>
    <row r="24" spans="2:51" s="276" customFormat="1" ht="17.25" customHeight="1" thickBot="1">
      <c r="B24" s="28" t="s">
        <v>64</v>
      </c>
      <c r="C24" s="278"/>
      <c r="D24" s="278"/>
      <c r="E24" s="278"/>
      <c r="F24" s="278"/>
      <c r="G24" s="278"/>
      <c r="H24" s="279"/>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38" t="s">
        <v>65</v>
      </c>
      <c r="AY24" s="280"/>
    </row>
    <row r="25" spans="2:51" s="276" customFormat="1" ht="19.5" customHeight="1">
      <c r="B25" s="28"/>
      <c r="C25" s="47" t="s">
        <v>74</v>
      </c>
      <c r="D25" s="90"/>
      <c r="E25" s="91"/>
      <c r="F25" s="42">
        <v>0</v>
      </c>
      <c r="G25" s="43">
        <v>0</v>
      </c>
      <c r="H25" s="92">
        <f>+F25+G25</f>
        <v>0</v>
      </c>
      <c r="I25" s="50">
        <v>0</v>
      </c>
      <c r="J25" s="50">
        <v>0</v>
      </c>
      <c r="K25" s="46">
        <f>+I25+J25</f>
        <v>0</v>
      </c>
      <c r="L25" s="50">
        <v>0</v>
      </c>
      <c r="M25" s="50">
        <v>0</v>
      </c>
      <c r="N25" s="46">
        <f>+L25+M25</f>
        <v>0</v>
      </c>
      <c r="O25" s="50">
        <v>0</v>
      </c>
      <c r="P25" s="50">
        <v>0</v>
      </c>
      <c r="Q25" s="46">
        <f>+O25+P25</f>
        <v>0</v>
      </c>
      <c r="R25" s="51">
        <v>0</v>
      </c>
      <c r="S25" s="52">
        <v>0</v>
      </c>
      <c r="T25" s="46">
        <f>+R25+S25</f>
        <v>0</v>
      </c>
      <c r="U25" s="51">
        <v>0</v>
      </c>
      <c r="V25" s="52">
        <v>0</v>
      </c>
      <c r="W25" s="46">
        <f>+U25+V25</f>
        <v>0</v>
      </c>
      <c r="X25" s="51">
        <v>0</v>
      </c>
      <c r="Y25" s="52">
        <v>0</v>
      </c>
      <c r="Z25" s="46">
        <f>+X25+Y25</f>
        <v>0</v>
      </c>
      <c r="AA25" s="51">
        <v>0</v>
      </c>
      <c r="AB25" s="52">
        <v>0</v>
      </c>
      <c r="AC25" s="46">
        <f>+AA25+AB25</f>
        <v>0</v>
      </c>
      <c r="AD25" s="51">
        <v>0</v>
      </c>
      <c r="AE25" s="52">
        <v>0</v>
      </c>
      <c r="AF25" s="46">
        <f>+AD25+AE25</f>
        <v>0</v>
      </c>
      <c r="AG25" s="51">
        <v>0</v>
      </c>
      <c r="AH25" s="52">
        <v>0</v>
      </c>
      <c r="AI25" s="46">
        <f>+AG25+AH25</f>
        <v>0</v>
      </c>
      <c r="AJ25" s="51">
        <v>0</v>
      </c>
      <c r="AK25" s="52">
        <v>0</v>
      </c>
      <c r="AL25" s="46">
        <f>+AJ25+AK25</f>
        <v>0</v>
      </c>
      <c r="AM25" s="51">
        <v>0</v>
      </c>
      <c r="AN25" s="52">
        <v>0</v>
      </c>
      <c r="AO25" s="46">
        <f>+AM25+AN25</f>
        <v>0</v>
      </c>
      <c r="AP25" s="177">
        <f>AM25+AJ25+AG25+AD25+AA25+X25+U25+R25+O25+L25+I25+F25</f>
        <v>0</v>
      </c>
      <c r="AQ25" s="178">
        <f>AN25+AK25+AH25+AE25+AB25+Y25+V25+S25+P25+M25+J25+G25</f>
        <v>0</v>
      </c>
      <c r="AR25" s="46">
        <f>+AP25+AQ25</f>
        <v>0</v>
      </c>
      <c r="AS25" s="240" t="s">
        <v>35</v>
      </c>
      <c r="AT25" s="241"/>
      <c r="AU25" s="241"/>
      <c r="AV25" s="241"/>
      <c r="AW25" s="241"/>
      <c r="AX25" s="242"/>
      <c r="AY25" s="41"/>
    </row>
    <row r="26" spans="2:51" s="276" customFormat="1" ht="19.5" customHeight="1" thickBot="1">
      <c r="B26" s="28"/>
      <c r="C26" s="72" t="s">
        <v>75</v>
      </c>
      <c r="D26" s="93"/>
      <c r="E26" s="94"/>
      <c r="F26" s="30">
        <v>0</v>
      </c>
      <c r="G26" s="54">
        <v>0</v>
      </c>
      <c r="H26" s="89">
        <f>+F26+G26</f>
        <v>0</v>
      </c>
      <c r="I26" s="37">
        <v>0</v>
      </c>
      <c r="J26" s="37">
        <v>0</v>
      </c>
      <c r="K26" s="35">
        <f>+I26+J26</f>
        <v>0</v>
      </c>
      <c r="L26" s="37">
        <v>0</v>
      </c>
      <c r="M26" s="37">
        <v>0</v>
      </c>
      <c r="N26" s="35">
        <f>+L26+M26</f>
        <v>0</v>
      </c>
      <c r="O26" s="37">
        <v>0</v>
      </c>
      <c r="P26" s="37">
        <v>0</v>
      </c>
      <c r="Q26" s="35">
        <f>+O26+P26</f>
        <v>0</v>
      </c>
      <c r="R26" s="53">
        <v>0</v>
      </c>
      <c r="S26" s="54">
        <v>0</v>
      </c>
      <c r="T26" s="35">
        <f>+R26+S26</f>
        <v>0</v>
      </c>
      <c r="U26" s="53">
        <v>0</v>
      </c>
      <c r="V26" s="54">
        <v>0</v>
      </c>
      <c r="W26" s="35">
        <f>+U26+V26</f>
        <v>0</v>
      </c>
      <c r="X26" s="53">
        <v>0</v>
      </c>
      <c r="Y26" s="54">
        <v>0</v>
      </c>
      <c r="Z26" s="35">
        <f>+X26+Y26</f>
        <v>0</v>
      </c>
      <c r="AA26" s="53">
        <v>0</v>
      </c>
      <c r="AB26" s="54">
        <v>0</v>
      </c>
      <c r="AC26" s="35">
        <f>+AA26+AB26</f>
        <v>0</v>
      </c>
      <c r="AD26" s="53">
        <v>0</v>
      </c>
      <c r="AE26" s="54">
        <v>0</v>
      </c>
      <c r="AF26" s="35">
        <f>+AD26+AE26</f>
        <v>0</v>
      </c>
      <c r="AG26" s="53">
        <v>0</v>
      </c>
      <c r="AH26" s="54">
        <v>0</v>
      </c>
      <c r="AI26" s="35">
        <f>+AG26+AH26</f>
        <v>0</v>
      </c>
      <c r="AJ26" s="53">
        <v>0</v>
      </c>
      <c r="AK26" s="54">
        <v>0</v>
      </c>
      <c r="AL26" s="35">
        <f>+AJ26+AK26</f>
        <v>0</v>
      </c>
      <c r="AM26" s="53">
        <v>0</v>
      </c>
      <c r="AN26" s="54">
        <v>0</v>
      </c>
      <c r="AO26" s="35">
        <f>+AM26+AN26</f>
        <v>0</v>
      </c>
      <c r="AP26" s="128">
        <f>AM26+AJ26+AG26+AD26+AA26+X26+U26+R26+O26+L26+I26+F26</f>
        <v>0</v>
      </c>
      <c r="AQ26" s="132">
        <f>AN26+AK26+AH26+AE26+AB26+Y26+V26+S26+P26+M26+J26+G26</f>
        <v>0</v>
      </c>
      <c r="AR26" s="35">
        <f>+AP26+AQ26</f>
        <v>0</v>
      </c>
      <c r="AS26" s="258" t="s">
        <v>76</v>
      </c>
      <c r="AT26" s="247"/>
      <c r="AU26" s="247"/>
      <c r="AV26" s="247"/>
      <c r="AW26" s="247"/>
      <c r="AX26" s="248"/>
      <c r="AY26" s="41"/>
    </row>
    <row r="27" spans="2:51" s="276" customFormat="1" ht="17.25" customHeight="1" thickBot="1">
      <c r="B27" s="277"/>
      <c r="C27" s="278"/>
      <c r="D27" s="278"/>
      <c r="E27" s="278"/>
      <c r="F27" s="278"/>
      <c r="G27" s="278"/>
      <c r="H27" s="279"/>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41"/>
    </row>
    <row r="28" spans="2:51" s="276" customFormat="1" ht="19.5" customHeight="1" thickBot="1">
      <c r="B28" s="28" t="s">
        <v>66</v>
      </c>
      <c r="C28" s="95" t="s">
        <v>21</v>
      </c>
      <c r="D28" s="95"/>
      <c r="E28" s="96"/>
      <c r="F28" s="97">
        <f aca="true" t="shared" si="13" ref="F28:AR28">SUM(F29:F30)</f>
        <v>0.9</v>
      </c>
      <c r="G28" s="98">
        <f t="shared" si="13"/>
        <v>-0.30000000000000004</v>
      </c>
      <c r="H28" s="99">
        <f t="shared" si="13"/>
        <v>0.6</v>
      </c>
      <c r="I28" s="97">
        <f t="shared" si="13"/>
        <v>3.7</v>
      </c>
      <c r="J28" s="98">
        <f t="shared" si="13"/>
        <v>0.8</v>
      </c>
      <c r="K28" s="99">
        <f t="shared" si="13"/>
        <v>4.5</v>
      </c>
      <c r="L28" s="97">
        <f t="shared" si="13"/>
        <v>0.6</v>
      </c>
      <c r="M28" s="98">
        <f t="shared" si="13"/>
        <v>-0.8</v>
      </c>
      <c r="N28" s="99">
        <f t="shared" si="13"/>
        <v>-0.20000000000000007</v>
      </c>
      <c r="O28" s="97">
        <f t="shared" si="13"/>
        <v>-1.5</v>
      </c>
      <c r="P28" s="98">
        <f t="shared" si="13"/>
        <v>0.2</v>
      </c>
      <c r="Q28" s="99">
        <f t="shared" si="13"/>
        <v>-1.2999999999999998</v>
      </c>
      <c r="R28" s="97">
        <f t="shared" si="13"/>
        <v>0.9</v>
      </c>
      <c r="S28" s="98">
        <f t="shared" si="13"/>
        <v>0.19999999999999998</v>
      </c>
      <c r="T28" s="99">
        <f t="shared" si="13"/>
        <v>1.1</v>
      </c>
      <c r="U28" s="97">
        <f t="shared" si="13"/>
        <v>0.8</v>
      </c>
      <c r="V28" s="98">
        <f t="shared" si="13"/>
        <v>-0.9000000000000001</v>
      </c>
      <c r="W28" s="99">
        <f t="shared" si="13"/>
        <v>-0.10000000000000003</v>
      </c>
      <c r="X28" s="97">
        <f t="shared" si="13"/>
        <v>-0.20000000000000007</v>
      </c>
      <c r="Y28" s="98">
        <f t="shared" si="13"/>
        <v>1.2</v>
      </c>
      <c r="Z28" s="99">
        <f t="shared" si="13"/>
        <v>0.9999999999999999</v>
      </c>
      <c r="AA28" s="97">
        <f t="shared" si="13"/>
        <v>0.4</v>
      </c>
      <c r="AB28" s="98">
        <f t="shared" si="13"/>
        <v>-1.2</v>
      </c>
      <c r="AC28" s="99">
        <f t="shared" si="13"/>
        <v>-0.8</v>
      </c>
      <c r="AD28" s="97">
        <f t="shared" si="13"/>
        <v>-3.2</v>
      </c>
      <c r="AE28" s="98">
        <f t="shared" si="13"/>
        <v>2.3</v>
      </c>
      <c r="AF28" s="99">
        <f t="shared" si="13"/>
        <v>-0.9000000000000001</v>
      </c>
      <c r="AG28" s="97">
        <f t="shared" si="13"/>
        <v>-0.09999999999999998</v>
      </c>
      <c r="AH28" s="98">
        <f t="shared" si="13"/>
        <v>-0.6</v>
      </c>
      <c r="AI28" s="99">
        <f t="shared" si="13"/>
        <v>-0.7</v>
      </c>
      <c r="AJ28" s="97">
        <f t="shared" si="13"/>
        <v>-0.30000000000000004</v>
      </c>
      <c r="AK28" s="98">
        <f t="shared" si="13"/>
        <v>0.30000000000000004</v>
      </c>
      <c r="AL28" s="99">
        <f t="shared" si="13"/>
        <v>0</v>
      </c>
      <c r="AM28" s="97">
        <f t="shared" si="13"/>
        <v>0.6000000000000001</v>
      </c>
      <c r="AN28" s="98">
        <f t="shared" si="13"/>
        <v>0.2</v>
      </c>
      <c r="AO28" s="99">
        <f t="shared" si="13"/>
        <v>0.8</v>
      </c>
      <c r="AP28" s="97">
        <f t="shared" si="13"/>
        <v>2.6000000000000005</v>
      </c>
      <c r="AQ28" s="98">
        <f t="shared" si="13"/>
        <v>1.4</v>
      </c>
      <c r="AR28" s="99">
        <f t="shared" si="13"/>
        <v>4</v>
      </c>
      <c r="AS28" s="238" t="s">
        <v>34</v>
      </c>
      <c r="AT28" s="239"/>
      <c r="AU28" s="239"/>
      <c r="AV28" s="239"/>
      <c r="AW28" s="239"/>
      <c r="AX28" s="239"/>
      <c r="AY28" s="41"/>
    </row>
    <row r="29" spans="2:51" s="276" customFormat="1" ht="19.5" customHeight="1">
      <c r="B29" s="28"/>
      <c r="C29" s="47" t="s">
        <v>80</v>
      </c>
      <c r="D29" s="90"/>
      <c r="E29" s="91"/>
      <c r="F29" s="82">
        <v>0.8</v>
      </c>
      <c r="G29" s="56">
        <v>0.1</v>
      </c>
      <c r="H29" s="84">
        <f>+F29+G29</f>
        <v>0.9</v>
      </c>
      <c r="I29" s="58">
        <v>1</v>
      </c>
      <c r="J29" s="58">
        <v>0.2</v>
      </c>
      <c r="K29" s="85">
        <f>+I29+J29</f>
        <v>1.2</v>
      </c>
      <c r="L29" s="58">
        <v>0.6</v>
      </c>
      <c r="M29" s="58">
        <v>-0.8</v>
      </c>
      <c r="N29" s="85">
        <f>+L29+M29</f>
        <v>-0.20000000000000007</v>
      </c>
      <c r="O29" s="58">
        <v>-1.4</v>
      </c>
      <c r="P29" s="58">
        <v>0</v>
      </c>
      <c r="Q29" s="85">
        <f>+O29+P29</f>
        <v>-1.4</v>
      </c>
      <c r="R29" s="59">
        <v>0.1</v>
      </c>
      <c r="S29" s="52">
        <v>0.3</v>
      </c>
      <c r="T29" s="85">
        <f>+R29+S29</f>
        <v>0.4</v>
      </c>
      <c r="U29" s="59">
        <v>0</v>
      </c>
      <c r="V29" s="52">
        <v>0.2</v>
      </c>
      <c r="W29" s="85">
        <f>+U29+V29</f>
        <v>0.2</v>
      </c>
      <c r="X29" s="59">
        <v>0.9</v>
      </c>
      <c r="Y29" s="52">
        <v>0</v>
      </c>
      <c r="Z29" s="85">
        <f>+X29+Y29</f>
        <v>0.9</v>
      </c>
      <c r="AA29" s="59">
        <v>0.1</v>
      </c>
      <c r="AB29" s="52">
        <v>0.1</v>
      </c>
      <c r="AC29" s="85">
        <f>+AA29+AB29</f>
        <v>0.2</v>
      </c>
      <c r="AD29" s="59">
        <v>-0.8</v>
      </c>
      <c r="AE29" s="52">
        <v>0</v>
      </c>
      <c r="AF29" s="85">
        <f>+AD29+AE29</f>
        <v>-0.8</v>
      </c>
      <c r="AG29" s="59">
        <v>-0.6</v>
      </c>
      <c r="AH29" s="52">
        <v>0</v>
      </c>
      <c r="AI29" s="85">
        <f>+AG29+AH29</f>
        <v>-0.6</v>
      </c>
      <c r="AJ29" s="59">
        <v>-0.1</v>
      </c>
      <c r="AK29" s="52">
        <v>0.1</v>
      </c>
      <c r="AL29" s="85">
        <f>+AJ29+AK29</f>
        <v>0</v>
      </c>
      <c r="AM29" s="59">
        <v>0.2</v>
      </c>
      <c r="AN29" s="52">
        <v>0.2</v>
      </c>
      <c r="AO29" s="85">
        <f>+AM29+AN29</f>
        <v>0.4</v>
      </c>
      <c r="AP29" s="122">
        <f>AM29+AJ29+AG29+AD29+AA29+X29+U29+R29+O29+L29+I29+F29</f>
        <v>0.8000000000000002</v>
      </c>
      <c r="AQ29" s="179">
        <f>AN29+AK29+AH29+AE29+AB29+Y29+V29+S29+P29+M29+J29+G29</f>
        <v>0.40000000000000013</v>
      </c>
      <c r="AR29" s="85">
        <f>+AP29+AQ29</f>
        <v>1.2000000000000002</v>
      </c>
      <c r="AS29" s="240" t="s">
        <v>79</v>
      </c>
      <c r="AT29" s="241"/>
      <c r="AU29" s="241"/>
      <c r="AV29" s="241"/>
      <c r="AW29" s="241"/>
      <c r="AX29" s="242"/>
      <c r="AY29" s="41"/>
    </row>
    <row r="30" spans="2:51" s="276" customFormat="1" ht="19.5" customHeight="1" thickBot="1">
      <c r="B30" s="28"/>
      <c r="C30" s="72" t="s">
        <v>67</v>
      </c>
      <c r="D30" s="93"/>
      <c r="E30" s="94"/>
      <c r="F30" s="30">
        <v>0.1</v>
      </c>
      <c r="G30" s="54">
        <v>-0.4</v>
      </c>
      <c r="H30" s="89">
        <f>+F30+G30</f>
        <v>-0.30000000000000004</v>
      </c>
      <c r="I30" s="100">
        <v>2.7</v>
      </c>
      <c r="J30" s="37">
        <v>0.6</v>
      </c>
      <c r="K30" s="35">
        <f>+I30+J30</f>
        <v>3.3000000000000003</v>
      </c>
      <c r="L30" s="100">
        <v>0</v>
      </c>
      <c r="M30" s="37">
        <v>0</v>
      </c>
      <c r="N30" s="35">
        <f>+L30+M30</f>
        <v>0</v>
      </c>
      <c r="O30" s="100">
        <v>-0.1</v>
      </c>
      <c r="P30" s="37">
        <v>0.2</v>
      </c>
      <c r="Q30" s="35">
        <f>+O30+P30</f>
        <v>0.1</v>
      </c>
      <c r="R30" s="53">
        <v>0.8</v>
      </c>
      <c r="S30" s="54">
        <v>-0.1</v>
      </c>
      <c r="T30" s="35">
        <f>+R30+S30</f>
        <v>0.7000000000000001</v>
      </c>
      <c r="U30" s="53">
        <v>0.8</v>
      </c>
      <c r="V30" s="54">
        <v>-1.1</v>
      </c>
      <c r="W30" s="35">
        <f>+U30+V30</f>
        <v>-0.30000000000000004</v>
      </c>
      <c r="X30" s="53">
        <v>-1.1</v>
      </c>
      <c r="Y30" s="54">
        <v>1.2</v>
      </c>
      <c r="Z30" s="35">
        <f>+X30+Y30</f>
        <v>0.09999999999999987</v>
      </c>
      <c r="AA30" s="53">
        <v>0.3</v>
      </c>
      <c r="AB30" s="54">
        <v>-1.3</v>
      </c>
      <c r="AC30" s="35">
        <f>+AA30+AB30</f>
        <v>-1</v>
      </c>
      <c r="AD30" s="53">
        <v>-2.4</v>
      </c>
      <c r="AE30" s="54">
        <v>2.3</v>
      </c>
      <c r="AF30" s="35">
        <f>+AD30+AE30</f>
        <v>-0.10000000000000009</v>
      </c>
      <c r="AG30" s="53">
        <v>0.5</v>
      </c>
      <c r="AH30" s="54">
        <v>-0.6</v>
      </c>
      <c r="AI30" s="35">
        <f>+AG30+AH30</f>
        <v>-0.09999999999999998</v>
      </c>
      <c r="AJ30" s="53">
        <v>-0.2</v>
      </c>
      <c r="AK30" s="54">
        <v>0.2</v>
      </c>
      <c r="AL30" s="35">
        <f>+AJ30+AK30</f>
        <v>0</v>
      </c>
      <c r="AM30" s="53">
        <v>0.4</v>
      </c>
      <c r="AN30" s="54">
        <v>0</v>
      </c>
      <c r="AO30" s="35">
        <f>+AM30+AN30</f>
        <v>0.4</v>
      </c>
      <c r="AP30" s="128">
        <f>AM30+AJ30+AG30+AD30+AA30+X30+U30+R30+O30+L30+I30+F30</f>
        <v>1.8000000000000003</v>
      </c>
      <c r="AQ30" s="132">
        <f>AN30+AK30+AH30+AE30+AB30+Y30+V30+S30+P30+M30+J30+G30</f>
        <v>0.9999999999999999</v>
      </c>
      <c r="AR30" s="35">
        <f>+AP30+AQ30</f>
        <v>2.8000000000000003</v>
      </c>
      <c r="AS30" s="246" t="s">
        <v>36</v>
      </c>
      <c r="AT30" s="247"/>
      <c r="AU30" s="247"/>
      <c r="AV30" s="247"/>
      <c r="AW30" s="247"/>
      <c r="AX30" s="248"/>
      <c r="AY30" s="41"/>
    </row>
    <row r="31" spans="2:51" s="276" customFormat="1" ht="19.5" customHeight="1" thickBot="1">
      <c r="B31" s="28"/>
      <c r="C31" s="29"/>
      <c r="D31" s="29"/>
      <c r="E31" s="29"/>
      <c r="F31" s="237" t="s">
        <v>122</v>
      </c>
      <c r="G31" s="237"/>
      <c r="H31" s="237"/>
      <c r="I31" s="259" t="s">
        <v>123</v>
      </c>
      <c r="J31" s="237"/>
      <c r="K31" s="237"/>
      <c r="L31" s="237" t="s">
        <v>124</v>
      </c>
      <c r="M31" s="237"/>
      <c r="N31" s="237"/>
      <c r="O31" s="237" t="s">
        <v>117</v>
      </c>
      <c r="P31" s="237"/>
      <c r="Q31" s="237"/>
      <c r="R31" s="237" t="s">
        <v>118</v>
      </c>
      <c r="S31" s="237"/>
      <c r="T31" s="237"/>
      <c r="U31" s="237" t="s">
        <v>107</v>
      </c>
      <c r="V31" s="237"/>
      <c r="W31" s="237"/>
      <c r="X31" s="259" t="s">
        <v>68</v>
      </c>
      <c r="Y31" s="237"/>
      <c r="Z31" s="237"/>
      <c r="AA31" s="259" t="s">
        <v>134</v>
      </c>
      <c r="AB31" s="237"/>
      <c r="AC31" s="237"/>
      <c r="AD31" s="259" t="s">
        <v>108</v>
      </c>
      <c r="AE31" s="237"/>
      <c r="AF31" s="237"/>
      <c r="AG31" s="259" t="s">
        <v>109</v>
      </c>
      <c r="AH31" s="237"/>
      <c r="AI31" s="237"/>
      <c r="AJ31" s="209" t="s">
        <v>110</v>
      </c>
      <c r="AK31" s="209"/>
      <c r="AL31" s="209"/>
      <c r="AM31" s="266" t="s">
        <v>111</v>
      </c>
      <c r="AN31" s="209"/>
      <c r="AO31" s="209"/>
      <c r="AP31" s="266" t="s">
        <v>111</v>
      </c>
      <c r="AQ31" s="209"/>
      <c r="AR31" s="209"/>
      <c r="AS31" s="278"/>
      <c r="AT31" s="278"/>
      <c r="AU31" s="278"/>
      <c r="AV31" s="278"/>
      <c r="AW31" s="278"/>
      <c r="AX31" s="278"/>
      <c r="AY31" s="41"/>
    </row>
    <row r="32" spans="2:55" s="108" customFormat="1" ht="19.5" customHeight="1" thickBot="1">
      <c r="B32" s="101" t="s">
        <v>69</v>
      </c>
      <c r="C32" s="102"/>
      <c r="D32" s="103"/>
      <c r="E32" s="103"/>
      <c r="F32" s="104">
        <f>SUM(F11+F13-F28-F17)</f>
        <v>101.39999999999998</v>
      </c>
      <c r="G32" s="105">
        <f>SUM(G11+G13-G28-G17)</f>
        <v>9.9</v>
      </c>
      <c r="H32" s="106">
        <f>SUM(F32:G32)</f>
        <v>111.29999999999998</v>
      </c>
      <c r="I32" s="104">
        <f>SUM(I11+I13-I28-I17)</f>
        <v>125.6</v>
      </c>
      <c r="J32" s="105">
        <f>SUM(J11+J13-J28-J17)</f>
        <v>17.400000000000002</v>
      </c>
      <c r="K32" s="106">
        <f>SUM(I32:J32)</f>
        <v>143</v>
      </c>
      <c r="L32" s="104">
        <f>SUM(L11+L13-L28-L17)</f>
        <v>109.4</v>
      </c>
      <c r="M32" s="105">
        <f>SUM(M11+M13-M28-M17)</f>
        <v>15.100000000000005</v>
      </c>
      <c r="N32" s="106">
        <f>SUM(L32:M32)</f>
        <v>124.50000000000001</v>
      </c>
      <c r="O32" s="104">
        <f>SUM(O11+O13-O28-O17)</f>
        <v>113.79999999999998</v>
      </c>
      <c r="P32" s="105">
        <f>SUM(P11+P13-P28-P17)</f>
        <v>12.400000000000006</v>
      </c>
      <c r="Q32" s="106">
        <f>SUM(O32:P32)</f>
        <v>126.19999999999999</v>
      </c>
      <c r="R32" s="104">
        <f>SUM(R11+R13-R28-R17)</f>
        <v>93.89999999999998</v>
      </c>
      <c r="S32" s="105">
        <f>SUM(S11+S13-S28-S17)</f>
        <v>10.300000000000006</v>
      </c>
      <c r="T32" s="107">
        <f>SUM(R32:S32)</f>
        <v>104.19999999999999</v>
      </c>
      <c r="U32" s="104">
        <f>SUM(U11+U13-U28-U17)</f>
        <v>68.89999999999998</v>
      </c>
      <c r="V32" s="105">
        <f>SUM(V11+V13-V28-V17)</f>
        <v>7.100000000000006</v>
      </c>
      <c r="W32" s="107">
        <f>SUM(U32:V32)</f>
        <v>75.99999999999999</v>
      </c>
      <c r="X32" s="104">
        <f>SUM(X11+X13-X28-X17)</f>
        <v>68.29999999999998</v>
      </c>
      <c r="Y32" s="105">
        <f>SUM(Y11+Y13-Y28-Y17)</f>
        <v>6.900000000000007</v>
      </c>
      <c r="Z32" s="107">
        <f>SUM(X32:Y32)</f>
        <v>75.19999999999999</v>
      </c>
      <c r="AA32" s="104">
        <f>SUM(AA11+AA13-AA28-AA17)</f>
        <v>51.79999999999997</v>
      </c>
      <c r="AB32" s="105">
        <f>SUM(AB11+AB13-AB28-AB17)</f>
        <v>7.000000000000007</v>
      </c>
      <c r="AC32" s="107">
        <f>SUM(AA32:AB32)</f>
        <v>58.799999999999976</v>
      </c>
      <c r="AD32" s="104">
        <f>SUM(AD11+AD13-AD28-AD17)</f>
        <v>40.59999999999997</v>
      </c>
      <c r="AE32" s="105">
        <f>SUM(AE11+AE13-AE28-AE17)</f>
        <v>3.7000000000000073</v>
      </c>
      <c r="AF32" s="107">
        <f>SUM(AD32:AE32)</f>
        <v>44.29999999999998</v>
      </c>
      <c r="AG32" s="104">
        <f>SUM(AG11+AG13-AG28-AG17)</f>
        <v>39.89999999999996</v>
      </c>
      <c r="AH32" s="105">
        <f>SUM(AH11+AH13-AH28-AH17)</f>
        <v>3.800000000000007</v>
      </c>
      <c r="AI32" s="107">
        <f>SUM(AG32:AH32)</f>
        <v>43.69999999999997</v>
      </c>
      <c r="AJ32" s="104">
        <f>SUM(AJ11+AJ13-AJ28-AJ17)</f>
        <v>38.99999999999996</v>
      </c>
      <c r="AK32" s="105">
        <f>SUM(AK11+AK13-AK28-AK17)</f>
        <v>3.100000000000007</v>
      </c>
      <c r="AL32" s="107">
        <f>SUM(AJ32:AK32)</f>
        <v>42.099999999999966</v>
      </c>
      <c r="AM32" s="104">
        <f>SUM(AM11+AM13-AM28-AM17)</f>
        <v>64.59999999999997</v>
      </c>
      <c r="AN32" s="105">
        <f>SUM(AN11+AN13-AN28-AN17)</f>
        <v>1.900000000000007</v>
      </c>
      <c r="AO32" s="107">
        <f>SUM(AM32:AN32)</f>
        <v>66.49999999999997</v>
      </c>
      <c r="AP32" s="104">
        <f>SUM(AP11+AP13-AP28-AP17)</f>
        <v>64.59999999999991</v>
      </c>
      <c r="AQ32" s="105">
        <f>SUM(AQ11+AQ13-AQ28-AQ17)</f>
        <v>1.8999999999999986</v>
      </c>
      <c r="AR32" s="106">
        <f>SUM(AP32:AQ32)</f>
        <v>66.49999999999991</v>
      </c>
      <c r="AS32" s="263" t="s">
        <v>38</v>
      </c>
      <c r="AT32" s="264"/>
      <c r="AU32" s="264"/>
      <c r="AV32" s="264"/>
      <c r="AW32" s="264"/>
      <c r="AX32" s="264"/>
      <c r="AY32" s="265"/>
      <c r="BA32" s="276"/>
      <c r="BB32" s="276"/>
      <c r="BC32" s="276"/>
    </row>
    <row r="33" spans="2:51" s="276" customFormat="1" ht="12.75" customHeight="1" thickBot="1">
      <c r="B33" s="109"/>
      <c r="C33" s="29"/>
      <c r="D33" s="29"/>
      <c r="E33" s="29"/>
      <c r="F33" s="29"/>
      <c r="G33" s="29"/>
      <c r="H33" s="3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110"/>
      <c r="AS33" s="278"/>
      <c r="AT33" s="278"/>
      <c r="AU33" s="278"/>
      <c r="AV33" s="278"/>
      <c r="AW33" s="278"/>
      <c r="AX33" s="278"/>
      <c r="AY33" s="280"/>
    </row>
    <row r="34" spans="2:51" s="108" customFormat="1" ht="19.5" customHeight="1">
      <c r="B34" s="28" t="s">
        <v>70</v>
      </c>
      <c r="C34" s="79"/>
      <c r="D34" s="79"/>
      <c r="E34" s="176"/>
      <c r="F34" s="42">
        <f>SUM(F35:F36)</f>
        <v>101.4</v>
      </c>
      <c r="G34" s="43">
        <f>SUM(G35:G36)</f>
        <v>9.9</v>
      </c>
      <c r="H34" s="111">
        <f>+F34+G34</f>
        <v>111.30000000000001</v>
      </c>
      <c r="I34" s="112">
        <f>SUM(I35:I36)</f>
        <v>125.6</v>
      </c>
      <c r="J34" s="43">
        <f>SUM(J35:J36)</f>
        <v>17.4</v>
      </c>
      <c r="K34" s="46">
        <f>+I34+J34</f>
        <v>143</v>
      </c>
      <c r="L34" s="43">
        <f>SUM(L35:L36)</f>
        <v>109.4</v>
      </c>
      <c r="M34" s="43">
        <f>SUM(M35:M36)</f>
        <v>15.100000000000001</v>
      </c>
      <c r="N34" s="113">
        <f>+L34+M34</f>
        <v>124.5</v>
      </c>
      <c r="O34" s="42">
        <f>SUM(O35:O36)</f>
        <v>113.80000000000001</v>
      </c>
      <c r="P34" s="43">
        <f>SUM(P35:P36)</f>
        <v>12.4</v>
      </c>
      <c r="Q34" s="62">
        <f>+O34+P34</f>
        <v>126.20000000000002</v>
      </c>
      <c r="R34" s="42">
        <f>SUM(R35:R36)</f>
        <v>93.9</v>
      </c>
      <c r="S34" s="43">
        <f>SUM(S35:S36)</f>
        <v>10.3</v>
      </c>
      <c r="T34" s="62">
        <f>+R34+S34</f>
        <v>104.2</v>
      </c>
      <c r="U34" s="42">
        <f>SUM(U35:U36)</f>
        <v>68.9</v>
      </c>
      <c r="V34" s="43">
        <f>SUM(V35:V36)</f>
        <v>7.1</v>
      </c>
      <c r="W34" s="62">
        <f>+U34+V34</f>
        <v>76</v>
      </c>
      <c r="X34" s="42">
        <f>SUM(X35:X36)</f>
        <v>68.3</v>
      </c>
      <c r="Y34" s="43">
        <f>SUM(Y35:Y36)</f>
        <v>6.9</v>
      </c>
      <c r="Z34" s="62">
        <f>+X34+Y34</f>
        <v>75.2</v>
      </c>
      <c r="AA34" s="42">
        <f>SUM(AA35:AA36)</f>
        <v>51.8</v>
      </c>
      <c r="AB34" s="43">
        <f>SUM(AB35:AB36)</f>
        <v>7</v>
      </c>
      <c r="AC34" s="62">
        <f>+AA34+AB34</f>
        <v>58.8</v>
      </c>
      <c r="AD34" s="42">
        <f>SUM(AD35:AD36)</f>
        <v>40.6</v>
      </c>
      <c r="AE34" s="43">
        <f>SUM(AE35:AE36)</f>
        <v>3.6999999999999997</v>
      </c>
      <c r="AF34" s="62">
        <f>+AD34+AE34</f>
        <v>44.300000000000004</v>
      </c>
      <c r="AG34" s="42">
        <f>SUM(AG35:AG36)</f>
        <v>39.9</v>
      </c>
      <c r="AH34" s="43">
        <f>SUM(AH35:AH36)</f>
        <v>3.8000000000000003</v>
      </c>
      <c r="AI34" s="62">
        <f>+AG34+AH34</f>
        <v>43.699999999999996</v>
      </c>
      <c r="AJ34" s="42">
        <f>SUM(AJ35:AJ36)</f>
        <v>39</v>
      </c>
      <c r="AK34" s="43">
        <f>SUM(AK35:AK36)</f>
        <v>3.1</v>
      </c>
      <c r="AL34" s="62">
        <f>+AJ34+AK34</f>
        <v>42.1</v>
      </c>
      <c r="AM34" s="42">
        <f>SUM(AM35:AM36)</f>
        <v>64.6</v>
      </c>
      <c r="AN34" s="43">
        <f>SUM(AN35:AN36)</f>
        <v>1.9000000000000001</v>
      </c>
      <c r="AO34" s="62">
        <f>+AM34+AN34</f>
        <v>66.5</v>
      </c>
      <c r="AP34" s="43">
        <f>SUM(AP35:AP36)</f>
        <v>64.6</v>
      </c>
      <c r="AQ34" s="43">
        <f>SUM(AQ35:AQ36)</f>
        <v>1.9000000000000001</v>
      </c>
      <c r="AR34" s="46">
        <f>+AP34+AQ34</f>
        <v>66.5</v>
      </c>
      <c r="AS34" s="238" t="s">
        <v>39</v>
      </c>
      <c r="AT34" s="239"/>
      <c r="AU34" s="239"/>
      <c r="AV34" s="239"/>
      <c r="AW34" s="239"/>
      <c r="AX34" s="239"/>
      <c r="AY34" s="114"/>
    </row>
    <row r="35" spans="2:51" s="276" customFormat="1" ht="19.5" customHeight="1">
      <c r="B35" s="86"/>
      <c r="C35" s="115" t="s">
        <v>22</v>
      </c>
      <c r="D35" s="48"/>
      <c r="E35" s="281"/>
      <c r="F35" s="116">
        <v>62.8</v>
      </c>
      <c r="G35" s="117">
        <v>7.7</v>
      </c>
      <c r="H35" s="118">
        <f>+F35+G35</f>
        <v>70.5</v>
      </c>
      <c r="I35" s="65">
        <v>81.1</v>
      </c>
      <c r="J35" s="117">
        <v>15.9</v>
      </c>
      <c r="K35" s="69">
        <f>+I35+J35</f>
        <v>97</v>
      </c>
      <c r="L35" s="117">
        <v>71</v>
      </c>
      <c r="M35" s="117">
        <v>13.8</v>
      </c>
      <c r="N35" s="119">
        <f>+L35+M35</f>
        <v>84.8</v>
      </c>
      <c r="O35" s="65">
        <v>77.2</v>
      </c>
      <c r="P35" s="117">
        <v>11.9</v>
      </c>
      <c r="Q35" s="69">
        <f>+O35+P35</f>
        <v>89.10000000000001</v>
      </c>
      <c r="R35" s="70">
        <v>63.8</v>
      </c>
      <c r="S35" s="66">
        <v>9.4</v>
      </c>
      <c r="T35" s="120">
        <f>+R35+S35</f>
        <v>73.2</v>
      </c>
      <c r="U35" s="70">
        <v>41.9</v>
      </c>
      <c r="V35" s="66">
        <v>6.8</v>
      </c>
      <c r="W35" s="120">
        <f>+U35+V35</f>
        <v>48.699999999999996</v>
      </c>
      <c r="X35" s="70">
        <v>39.5</v>
      </c>
      <c r="Y35" s="66">
        <v>6.7</v>
      </c>
      <c r="Z35" s="120">
        <f>+X35+Y35</f>
        <v>46.2</v>
      </c>
      <c r="AA35" s="70">
        <v>29.3</v>
      </c>
      <c r="AB35" s="66">
        <v>6.8</v>
      </c>
      <c r="AC35" s="120">
        <f>+AA35+AB35</f>
        <v>36.1</v>
      </c>
      <c r="AD35" s="70">
        <v>14</v>
      </c>
      <c r="AE35" s="66">
        <v>3.4</v>
      </c>
      <c r="AF35" s="120">
        <f>+AD35+AE35</f>
        <v>17.4</v>
      </c>
      <c r="AG35" s="70">
        <f>40-31.1</f>
        <v>8.899999999999999</v>
      </c>
      <c r="AH35" s="66">
        <v>3.6</v>
      </c>
      <c r="AI35" s="120">
        <f>+AG35+AH35</f>
        <v>12.499999999999998</v>
      </c>
      <c r="AJ35" s="70">
        <v>3.6</v>
      </c>
      <c r="AK35" s="66">
        <v>3</v>
      </c>
      <c r="AL35" s="120">
        <f>+AJ35+AK35</f>
        <v>6.6</v>
      </c>
      <c r="AM35" s="70">
        <v>20.1</v>
      </c>
      <c r="AN35" s="66">
        <v>1.8</v>
      </c>
      <c r="AO35" s="120">
        <f>+AM35+AN35</f>
        <v>21.900000000000002</v>
      </c>
      <c r="AP35" s="121">
        <v>20.1</v>
      </c>
      <c r="AQ35" s="117">
        <v>1.8</v>
      </c>
      <c r="AR35" s="69">
        <f>+AP35+AQ35</f>
        <v>21.900000000000002</v>
      </c>
      <c r="AS35" s="240" t="s">
        <v>23</v>
      </c>
      <c r="AT35" s="241"/>
      <c r="AU35" s="241"/>
      <c r="AV35" s="241"/>
      <c r="AW35" s="241"/>
      <c r="AX35" s="242"/>
      <c r="AY35" s="41"/>
    </row>
    <row r="36" spans="2:51" s="276" customFormat="1" ht="19.5" customHeight="1">
      <c r="B36" s="122"/>
      <c r="C36" s="123" t="s">
        <v>24</v>
      </c>
      <c r="D36" s="29"/>
      <c r="E36" s="280"/>
      <c r="F36" s="124">
        <v>38.6</v>
      </c>
      <c r="G36" s="56">
        <v>2.2</v>
      </c>
      <c r="H36" s="125">
        <f>+F36+G36</f>
        <v>40.800000000000004</v>
      </c>
      <c r="I36" s="82">
        <v>44.5</v>
      </c>
      <c r="J36" s="83">
        <v>1.5</v>
      </c>
      <c r="K36" s="85">
        <f>+I36+J36</f>
        <v>46</v>
      </c>
      <c r="L36" s="59">
        <v>38.4</v>
      </c>
      <c r="M36" s="83">
        <v>1.3</v>
      </c>
      <c r="N36" s="85">
        <f>+L36+M36</f>
        <v>39.699999999999996</v>
      </c>
      <c r="O36" s="56">
        <v>36.6</v>
      </c>
      <c r="P36" s="56">
        <v>0.5</v>
      </c>
      <c r="Q36" s="85">
        <f>+O36+P36</f>
        <v>37.1</v>
      </c>
      <c r="R36" s="59">
        <v>30.1</v>
      </c>
      <c r="S36" s="83">
        <v>0.9</v>
      </c>
      <c r="T36" s="126">
        <f>+R36+S36</f>
        <v>31</v>
      </c>
      <c r="U36" s="59">
        <v>27</v>
      </c>
      <c r="V36" s="83">
        <v>0.3</v>
      </c>
      <c r="W36" s="126">
        <f>+U36+V36</f>
        <v>27.3</v>
      </c>
      <c r="X36" s="59">
        <v>28.8</v>
      </c>
      <c r="Y36" s="83">
        <v>0.2</v>
      </c>
      <c r="Z36" s="126">
        <f>+X36+Y36</f>
        <v>29</v>
      </c>
      <c r="AA36" s="59">
        <v>22.5</v>
      </c>
      <c r="AB36" s="83">
        <v>0.2</v>
      </c>
      <c r="AC36" s="126">
        <f>+AA36+AB36</f>
        <v>22.7</v>
      </c>
      <c r="AD36" s="59">
        <v>26.6</v>
      </c>
      <c r="AE36" s="83">
        <v>0.3</v>
      </c>
      <c r="AF36" s="126">
        <f>+AD36+AE36</f>
        <v>26.900000000000002</v>
      </c>
      <c r="AG36" s="59">
        <v>31</v>
      </c>
      <c r="AH36" s="83">
        <v>0.2</v>
      </c>
      <c r="AI36" s="126">
        <f>+AG36+AH36</f>
        <v>31.2</v>
      </c>
      <c r="AJ36" s="59">
        <v>35.4</v>
      </c>
      <c r="AK36" s="83">
        <v>0.1</v>
      </c>
      <c r="AL36" s="126">
        <f>+AJ36+AK36</f>
        <v>35.5</v>
      </c>
      <c r="AM36" s="59">
        <v>44.5</v>
      </c>
      <c r="AN36" s="83">
        <v>0.1</v>
      </c>
      <c r="AO36" s="126">
        <f>+AM36+AN36</f>
        <v>44.6</v>
      </c>
      <c r="AP36" s="127">
        <v>44.5</v>
      </c>
      <c r="AQ36" s="56">
        <v>0.1</v>
      </c>
      <c r="AR36" s="85">
        <f>+AP36+AQ36</f>
        <v>44.6</v>
      </c>
      <c r="AS36" s="260" t="s">
        <v>2</v>
      </c>
      <c r="AT36" s="261"/>
      <c r="AU36" s="261"/>
      <c r="AV36" s="261"/>
      <c r="AW36" s="261"/>
      <c r="AX36" s="262"/>
      <c r="AY36" s="41"/>
    </row>
    <row r="37" spans="2:51" s="276" customFormat="1" ht="4.5" customHeight="1" thickBot="1">
      <c r="B37" s="128"/>
      <c r="C37" s="129"/>
      <c r="D37" s="130"/>
      <c r="E37" s="131"/>
      <c r="F37" s="128"/>
      <c r="G37" s="132"/>
      <c r="H37" s="133"/>
      <c r="I37" s="36"/>
      <c r="J37" s="132"/>
      <c r="K37" s="134"/>
      <c r="L37" s="130"/>
      <c r="M37" s="132"/>
      <c r="N37" s="134"/>
      <c r="O37" s="130"/>
      <c r="P37" s="132"/>
      <c r="Q37" s="134"/>
      <c r="R37" s="130"/>
      <c r="S37" s="132"/>
      <c r="T37" s="130"/>
      <c r="U37" s="128"/>
      <c r="V37" s="130"/>
      <c r="W37" s="130"/>
      <c r="X37" s="36"/>
      <c r="Y37" s="132"/>
      <c r="Z37" s="134"/>
      <c r="AA37" s="36"/>
      <c r="AB37" s="132"/>
      <c r="AC37" s="134"/>
      <c r="AD37" s="36"/>
      <c r="AE37" s="132"/>
      <c r="AF37" s="134"/>
      <c r="AG37" s="36"/>
      <c r="AH37" s="132"/>
      <c r="AI37" s="134"/>
      <c r="AJ37" s="36"/>
      <c r="AK37" s="132"/>
      <c r="AL37" s="134"/>
      <c r="AM37" s="36"/>
      <c r="AN37" s="132"/>
      <c r="AO37" s="134"/>
      <c r="AP37" s="130"/>
      <c r="AQ37" s="132"/>
      <c r="AR37" s="134"/>
      <c r="AS37" s="282"/>
      <c r="AT37" s="283"/>
      <c r="AU37" s="283"/>
      <c r="AV37" s="283"/>
      <c r="AW37" s="283"/>
      <c r="AX37" s="284"/>
      <c r="AY37" s="285"/>
    </row>
    <row r="38" spans="2:44" s="276" customFormat="1" ht="9" customHeight="1" thickBot="1">
      <c r="B38" s="278"/>
      <c r="C38" s="278"/>
      <c r="D38" s="278"/>
      <c r="E38" s="278"/>
      <c r="F38" s="278"/>
      <c r="G38" s="278"/>
      <c r="H38" s="279"/>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row>
    <row r="39" spans="2:51" s="139" customFormat="1" ht="21" customHeight="1" thickBot="1">
      <c r="B39" s="135" t="s">
        <v>37</v>
      </c>
      <c r="C39" s="136"/>
      <c r="D39" s="136"/>
      <c r="E39" s="136"/>
      <c r="F39" s="137">
        <v>13.4</v>
      </c>
      <c r="G39" s="98">
        <v>0</v>
      </c>
      <c r="H39" s="138">
        <v>13.4</v>
      </c>
      <c r="I39" s="97">
        <v>10.7</v>
      </c>
      <c r="J39" s="98">
        <v>0</v>
      </c>
      <c r="K39" s="99">
        <v>10.7</v>
      </c>
      <c r="L39" s="97">
        <v>5.6</v>
      </c>
      <c r="M39" s="98">
        <v>0</v>
      </c>
      <c r="N39" s="99">
        <v>5.6</v>
      </c>
      <c r="O39" s="97">
        <v>0.4</v>
      </c>
      <c r="P39" s="98">
        <v>0</v>
      </c>
      <c r="Q39" s="99">
        <v>0.4</v>
      </c>
      <c r="R39" s="103">
        <v>0.4</v>
      </c>
      <c r="S39" s="98">
        <v>0</v>
      </c>
      <c r="T39" s="103">
        <v>0.4</v>
      </c>
      <c r="U39" s="97">
        <v>18.7</v>
      </c>
      <c r="V39" s="98">
        <v>0</v>
      </c>
      <c r="W39" s="103">
        <v>18.7</v>
      </c>
      <c r="X39" s="45">
        <v>5</v>
      </c>
      <c r="Y39" s="98">
        <v>0</v>
      </c>
      <c r="Z39" s="60">
        <v>5</v>
      </c>
      <c r="AA39" s="45">
        <v>5.6</v>
      </c>
      <c r="AB39" s="98">
        <v>0</v>
      </c>
      <c r="AC39" s="60">
        <v>5.6</v>
      </c>
      <c r="AD39" s="103">
        <v>10.1</v>
      </c>
      <c r="AE39" s="98">
        <v>0</v>
      </c>
      <c r="AF39" s="103">
        <v>10.1</v>
      </c>
      <c r="AG39" s="97">
        <v>14.5</v>
      </c>
      <c r="AH39" s="98">
        <v>0</v>
      </c>
      <c r="AI39" s="99">
        <v>14.5</v>
      </c>
      <c r="AJ39" s="103">
        <v>0.3</v>
      </c>
      <c r="AK39" s="98">
        <v>0</v>
      </c>
      <c r="AL39" s="103">
        <v>0.3</v>
      </c>
      <c r="AM39" s="97">
        <v>2.6</v>
      </c>
      <c r="AN39" s="98">
        <v>0</v>
      </c>
      <c r="AO39" s="106">
        <f>SUM(AM39:AN39)</f>
        <v>2.6</v>
      </c>
      <c r="AP39" s="183">
        <f>AM39+AJ39+AG39+AD39+AA39+X39+U39+R39+O39+L39+I39+F39</f>
        <v>87.3</v>
      </c>
      <c r="AQ39" s="98">
        <v>0</v>
      </c>
      <c r="AR39" s="106">
        <f>SUM(AP39:AQ39)</f>
        <v>87.3</v>
      </c>
      <c r="AS39" s="263" t="s">
        <v>40</v>
      </c>
      <c r="AT39" s="264"/>
      <c r="AU39" s="264"/>
      <c r="AV39" s="264"/>
      <c r="AW39" s="264"/>
      <c r="AX39" s="264"/>
      <c r="AY39" s="265"/>
    </row>
    <row r="40" spans="2:44" ht="15.75" customHeight="1" thickBot="1">
      <c r="B40" s="272"/>
      <c r="C40" s="272"/>
      <c r="D40" s="272"/>
      <c r="E40" s="272"/>
      <c r="F40" s="272"/>
      <c r="G40" s="272"/>
      <c r="H40" s="286"/>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28"/>
      <c r="AL40" s="272"/>
      <c r="AM40" s="272"/>
      <c r="AN40" s="272"/>
      <c r="AO40" s="272"/>
      <c r="AP40" s="272"/>
      <c r="AQ40" s="272"/>
      <c r="AR40" s="272"/>
    </row>
    <row r="41" spans="2:51" ht="15.75" customHeight="1">
      <c r="B41" s="141" t="s">
        <v>71</v>
      </c>
      <c r="C41" s="142"/>
      <c r="D41" s="143"/>
      <c r="E41" s="144"/>
      <c r="F41" s="274"/>
      <c r="G41" s="273"/>
      <c r="H41" s="287"/>
      <c r="I41" s="274"/>
      <c r="J41" s="273"/>
      <c r="K41" s="275"/>
      <c r="L41" s="274"/>
      <c r="M41" s="273"/>
      <c r="N41" s="275"/>
      <c r="O41" s="274"/>
      <c r="P41" s="273"/>
      <c r="Q41" s="275"/>
      <c r="R41" s="274"/>
      <c r="S41" s="273"/>
      <c r="T41" s="275"/>
      <c r="U41" s="274"/>
      <c r="V41" s="273"/>
      <c r="W41" s="275"/>
      <c r="X41" s="274"/>
      <c r="Y41" s="273"/>
      <c r="Z41" s="275"/>
      <c r="AA41" s="274"/>
      <c r="AB41" s="273"/>
      <c r="AC41" s="275"/>
      <c r="AD41" s="273"/>
      <c r="AE41" s="273"/>
      <c r="AF41" s="273"/>
      <c r="AG41" s="274"/>
      <c r="AH41" s="273"/>
      <c r="AI41" s="275"/>
      <c r="AJ41" s="273"/>
      <c r="AK41" s="273"/>
      <c r="AL41" s="273"/>
      <c r="AM41" s="274"/>
      <c r="AN41" s="273"/>
      <c r="AO41" s="273"/>
      <c r="AP41" s="274"/>
      <c r="AQ41" s="273"/>
      <c r="AR41" s="275"/>
      <c r="AS41" s="274"/>
      <c r="AT41" s="273"/>
      <c r="AU41" s="273"/>
      <c r="AV41" s="273"/>
      <c r="AW41" s="273"/>
      <c r="AX41" s="145" t="s">
        <v>41</v>
      </c>
      <c r="AY41" s="146"/>
    </row>
    <row r="42" spans="2:51" ht="15.75" customHeight="1">
      <c r="B42" s="288"/>
      <c r="C42" s="148" t="s">
        <v>33</v>
      </c>
      <c r="D42" s="148"/>
      <c r="E42" s="149"/>
      <c r="F42" s="288"/>
      <c r="G42" s="272"/>
      <c r="H42" s="289"/>
      <c r="I42" s="288"/>
      <c r="J42" s="272"/>
      <c r="K42" s="290"/>
      <c r="L42" s="288"/>
      <c r="M42" s="272"/>
      <c r="N42" s="290"/>
      <c r="O42" s="288"/>
      <c r="P42" s="272"/>
      <c r="Q42" s="290"/>
      <c r="R42" s="288"/>
      <c r="S42" s="272"/>
      <c r="T42" s="290"/>
      <c r="U42" s="288"/>
      <c r="V42" s="272"/>
      <c r="W42" s="290"/>
      <c r="X42" s="288"/>
      <c r="Y42" s="272"/>
      <c r="Z42" s="290"/>
      <c r="AA42" s="288"/>
      <c r="AB42" s="272"/>
      <c r="AC42" s="290"/>
      <c r="AD42" s="272"/>
      <c r="AE42" s="272"/>
      <c r="AF42" s="272"/>
      <c r="AG42" s="288"/>
      <c r="AH42" s="272"/>
      <c r="AI42" s="290"/>
      <c r="AJ42" s="272"/>
      <c r="AK42" s="272"/>
      <c r="AL42" s="272"/>
      <c r="AM42" s="288"/>
      <c r="AN42" s="272"/>
      <c r="AO42" s="272"/>
      <c r="AP42" s="288"/>
      <c r="AQ42" s="272"/>
      <c r="AR42" s="290"/>
      <c r="AS42" s="288"/>
      <c r="AT42" s="272"/>
      <c r="AU42" s="272"/>
      <c r="AV42" s="272"/>
      <c r="AW42" s="272"/>
      <c r="AX42" s="6" t="s">
        <v>26</v>
      </c>
      <c r="AY42" s="150"/>
    </row>
    <row r="43" spans="2:51" s="7" customFormat="1" ht="15.75" customHeight="1">
      <c r="B43" s="170"/>
      <c r="C43" s="171" t="s">
        <v>78</v>
      </c>
      <c r="D43" s="148"/>
      <c r="E43" s="149"/>
      <c r="F43" s="152">
        <v>0</v>
      </c>
      <c r="G43" s="59">
        <v>0</v>
      </c>
      <c r="H43" s="84">
        <v>0</v>
      </c>
      <c r="I43" s="152">
        <v>0</v>
      </c>
      <c r="J43" s="59">
        <v>0</v>
      </c>
      <c r="K43" s="126">
        <v>0</v>
      </c>
      <c r="L43" s="152">
        <v>0</v>
      </c>
      <c r="M43" s="59">
        <v>0</v>
      </c>
      <c r="N43" s="126">
        <v>0</v>
      </c>
      <c r="O43" s="152">
        <v>0</v>
      </c>
      <c r="P43" s="59">
        <v>0</v>
      </c>
      <c r="Q43" s="126">
        <v>0</v>
      </c>
      <c r="R43" s="152">
        <v>0</v>
      </c>
      <c r="S43" s="59">
        <v>0</v>
      </c>
      <c r="T43" s="126">
        <v>0</v>
      </c>
      <c r="U43" s="152">
        <v>0</v>
      </c>
      <c r="V43" s="59">
        <v>0</v>
      </c>
      <c r="W43" s="126">
        <v>0</v>
      </c>
      <c r="X43" s="152">
        <v>0</v>
      </c>
      <c r="Y43" s="59">
        <v>0</v>
      </c>
      <c r="Z43" s="126">
        <v>0</v>
      </c>
      <c r="AA43" s="152">
        <v>10.1</v>
      </c>
      <c r="AB43" s="59">
        <v>0</v>
      </c>
      <c r="AC43" s="126">
        <v>10.1</v>
      </c>
      <c r="AD43" s="59">
        <v>0</v>
      </c>
      <c r="AE43" s="59">
        <v>0</v>
      </c>
      <c r="AF43" s="59">
        <v>0</v>
      </c>
      <c r="AG43" s="152">
        <v>0</v>
      </c>
      <c r="AH43" s="59">
        <v>0</v>
      </c>
      <c r="AI43" s="126">
        <v>0</v>
      </c>
      <c r="AJ43" s="59">
        <v>0</v>
      </c>
      <c r="AK43" s="59">
        <v>0</v>
      </c>
      <c r="AL43" s="59">
        <v>0</v>
      </c>
      <c r="AM43" s="152">
        <v>0</v>
      </c>
      <c r="AN43" s="59">
        <v>0</v>
      </c>
      <c r="AO43" s="59">
        <v>0</v>
      </c>
      <c r="AP43" s="152">
        <v>0</v>
      </c>
      <c r="AQ43" s="59">
        <v>0</v>
      </c>
      <c r="AR43" s="126">
        <v>0</v>
      </c>
      <c r="AS43" s="170"/>
      <c r="AT43" s="8"/>
      <c r="AU43" s="8"/>
      <c r="AV43" s="8"/>
      <c r="AW43" s="147" t="s">
        <v>57</v>
      </c>
      <c r="AX43" s="6"/>
      <c r="AY43" s="150"/>
    </row>
    <row r="44" spans="2:51" ht="15.75" customHeight="1">
      <c r="B44" s="288"/>
      <c r="C44" s="151" t="s">
        <v>27</v>
      </c>
      <c r="D44" s="272"/>
      <c r="E44" s="149"/>
      <c r="F44" s="152">
        <v>0</v>
      </c>
      <c r="G44" s="59">
        <v>0</v>
      </c>
      <c r="H44" s="84">
        <v>0</v>
      </c>
      <c r="I44" s="152">
        <v>0</v>
      </c>
      <c r="J44" s="59">
        <v>0</v>
      </c>
      <c r="K44" s="84">
        <v>0</v>
      </c>
      <c r="L44" s="152">
        <v>0</v>
      </c>
      <c r="M44" s="59">
        <v>0</v>
      </c>
      <c r="N44" s="84">
        <v>0</v>
      </c>
      <c r="O44" s="152">
        <v>0</v>
      </c>
      <c r="P44" s="59">
        <v>0</v>
      </c>
      <c r="Q44" s="84">
        <v>0</v>
      </c>
      <c r="R44" s="152">
        <v>0</v>
      </c>
      <c r="S44" s="59">
        <v>0</v>
      </c>
      <c r="T44" s="84">
        <v>0</v>
      </c>
      <c r="U44" s="152">
        <v>0</v>
      </c>
      <c r="V44" s="59">
        <v>0</v>
      </c>
      <c r="W44" s="84">
        <v>0</v>
      </c>
      <c r="X44" s="152">
        <v>12.5</v>
      </c>
      <c r="Y44" s="59">
        <v>0</v>
      </c>
      <c r="Z44" s="84">
        <v>12.5</v>
      </c>
      <c r="AA44" s="152">
        <v>0</v>
      </c>
      <c r="AB44" s="59">
        <v>0</v>
      </c>
      <c r="AC44" s="84">
        <v>0</v>
      </c>
      <c r="AD44" s="57">
        <v>0</v>
      </c>
      <c r="AE44" s="57">
        <v>0</v>
      </c>
      <c r="AF44" s="57">
        <v>0</v>
      </c>
      <c r="AG44" s="174">
        <v>0</v>
      </c>
      <c r="AH44" s="57">
        <v>0</v>
      </c>
      <c r="AI44" s="84">
        <v>0</v>
      </c>
      <c r="AJ44" s="57">
        <v>0</v>
      </c>
      <c r="AK44" s="57">
        <v>0</v>
      </c>
      <c r="AL44" s="57">
        <v>0</v>
      </c>
      <c r="AM44" s="174">
        <v>0</v>
      </c>
      <c r="AN44" s="57">
        <v>0</v>
      </c>
      <c r="AO44" s="57">
        <v>0</v>
      </c>
      <c r="AP44" s="152">
        <v>12.5</v>
      </c>
      <c r="AQ44" s="59">
        <v>0</v>
      </c>
      <c r="AR44" s="84">
        <v>12.5</v>
      </c>
      <c r="AS44" s="288"/>
      <c r="AT44" s="272"/>
      <c r="AU44" s="272"/>
      <c r="AV44" s="272"/>
      <c r="AW44" s="153" t="s">
        <v>28</v>
      </c>
      <c r="AX44" s="6"/>
      <c r="AY44" s="150"/>
    </row>
    <row r="45" spans="2:51" ht="15.75" customHeight="1">
      <c r="B45" s="288"/>
      <c r="C45" s="151" t="s">
        <v>29</v>
      </c>
      <c r="D45" s="272"/>
      <c r="E45" s="149"/>
      <c r="F45" s="152">
        <v>0</v>
      </c>
      <c r="G45" s="59">
        <v>0</v>
      </c>
      <c r="H45" s="84">
        <v>0</v>
      </c>
      <c r="I45" s="152">
        <v>0</v>
      </c>
      <c r="J45" s="59">
        <v>0</v>
      </c>
      <c r="K45" s="84">
        <v>0</v>
      </c>
      <c r="L45" s="152">
        <v>0</v>
      </c>
      <c r="M45" s="59">
        <v>0</v>
      </c>
      <c r="N45" s="84">
        <v>0</v>
      </c>
      <c r="O45" s="152">
        <v>0</v>
      </c>
      <c r="P45" s="59">
        <v>0</v>
      </c>
      <c r="Q45" s="84">
        <v>0</v>
      </c>
      <c r="R45" s="152">
        <v>0</v>
      </c>
      <c r="S45" s="59">
        <v>0</v>
      </c>
      <c r="T45" s="84">
        <v>0</v>
      </c>
      <c r="U45" s="152">
        <v>0</v>
      </c>
      <c r="V45" s="59">
        <v>0</v>
      </c>
      <c r="W45" s="84">
        <v>0</v>
      </c>
      <c r="X45" s="152">
        <v>2.4</v>
      </c>
      <c r="Y45" s="59">
        <v>0</v>
      </c>
      <c r="Z45" s="84">
        <v>2.4</v>
      </c>
      <c r="AA45" s="152">
        <v>10</v>
      </c>
      <c r="AB45" s="59">
        <v>0</v>
      </c>
      <c r="AC45" s="84">
        <v>10</v>
      </c>
      <c r="AD45" s="57">
        <v>0</v>
      </c>
      <c r="AE45" s="57">
        <v>0</v>
      </c>
      <c r="AF45" s="57">
        <v>0</v>
      </c>
      <c r="AG45" s="174">
        <v>0</v>
      </c>
      <c r="AH45" s="57">
        <v>0</v>
      </c>
      <c r="AI45" s="84">
        <v>0</v>
      </c>
      <c r="AJ45" s="57">
        <v>0</v>
      </c>
      <c r="AK45" s="57">
        <v>0</v>
      </c>
      <c r="AL45" s="57">
        <v>0</v>
      </c>
      <c r="AM45" s="174">
        <v>0</v>
      </c>
      <c r="AN45" s="57">
        <v>0</v>
      </c>
      <c r="AO45" s="57">
        <v>0</v>
      </c>
      <c r="AP45" s="152">
        <v>12.4</v>
      </c>
      <c r="AQ45" s="59">
        <v>0</v>
      </c>
      <c r="AR45" s="84">
        <v>12.4</v>
      </c>
      <c r="AS45" s="288"/>
      <c r="AT45" s="272"/>
      <c r="AU45" s="272"/>
      <c r="AV45" s="272"/>
      <c r="AW45" s="153" t="s">
        <v>30</v>
      </c>
      <c r="AX45" s="6"/>
      <c r="AY45" s="150"/>
    </row>
    <row r="46" spans="2:51" ht="15.75" customHeight="1">
      <c r="B46" s="288"/>
      <c r="C46" s="151" t="s">
        <v>72</v>
      </c>
      <c r="D46" s="272"/>
      <c r="E46" s="149"/>
      <c r="F46" s="152">
        <v>0</v>
      </c>
      <c r="G46" s="59">
        <v>0</v>
      </c>
      <c r="H46" s="84">
        <v>0</v>
      </c>
      <c r="I46" s="152">
        <v>0</v>
      </c>
      <c r="J46" s="59">
        <v>0</v>
      </c>
      <c r="K46" s="84">
        <v>0</v>
      </c>
      <c r="L46" s="152">
        <v>0</v>
      </c>
      <c r="M46" s="59">
        <v>0</v>
      </c>
      <c r="N46" s="84">
        <v>0</v>
      </c>
      <c r="O46" s="152">
        <v>0</v>
      </c>
      <c r="P46" s="59">
        <v>0</v>
      </c>
      <c r="Q46" s="84">
        <v>0</v>
      </c>
      <c r="R46" s="152">
        <v>0</v>
      </c>
      <c r="S46" s="59">
        <v>0</v>
      </c>
      <c r="T46" s="84">
        <v>0</v>
      </c>
      <c r="U46" s="152">
        <v>0</v>
      </c>
      <c r="V46" s="59">
        <v>0</v>
      </c>
      <c r="W46" s="84">
        <v>0</v>
      </c>
      <c r="X46" s="152">
        <v>0</v>
      </c>
      <c r="Y46" s="59">
        <v>0</v>
      </c>
      <c r="Z46" s="84">
        <v>0</v>
      </c>
      <c r="AA46" s="152">
        <v>0.1</v>
      </c>
      <c r="AB46" s="59">
        <v>0</v>
      </c>
      <c r="AC46" s="84">
        <v>0.1</v>
      </c>
      <c r="AD46" s="57">
        <v>0</v>
      </c>
      <c r="AE46" s="57">
        <v>0</v>
      </c>
      <c r="AF46" s="57">
        <v>0</v>
      </c>
      <c r="AG46" s="174">
        <v>0</v>
      </c>
      <c r="AH46" s="57">
        <v>0</v>
      </c>
      <c r="AI46" s="84">
        <v>0</v>
      </c>
      <c r="AJ46" s="57">
        <v>0</v>
      </c>
      <c r="AK46" s="57">
        <v>0</v>
      </c>
      <c r="AL46" s="57">
        <v>0</v>
      </c>
      <c r="AM46" s="174">
        <v>0</v>
      </c>
      <c r="AN46" s="57">
        <v>0</v>
      </c>
      <c r="AO46" s="57">
        <v>0</v>
      </c>
      <c r="AP46" s="152">
        <v>0.1</v>
      </c>
      <c r="AQ46" s="59">
        <v>0</v>
      </c>
      <c r="AR46" s="84">
        <v>0.1</v>
      </c>
      <c r="AS46" s="288"/>
      <c r="AT46" s="272"/>
      <c r="AU46" s="272"/>
      <c r="AV46" s="272"/>
      <c r="AW46" s="153" t="s">
        <v>73</v>
      </c>
      <c r="AX46" s="6"/>
      <c r="AY46" s="150"/>
    </row>
    <row r="47" spans="2:51" ht="15.75" customHeight="1" thickBot="1">
      <c r="B47" s="269"/>
      <c r="C47" s="154" t="s">
        <v>31</v>
      </c>
      <c r="D47" s="270"/>
      <c r="E47" s="155"/>
      <c r="F47" s="156">
        <v>0</v>
      </c>
      <c r="G47" s="157">
        <v>0</v>
      </c>
      <c r="H47" s="158">
        <v>0</v>
      </c>
      <c r="I47" s="156">
        <v>0</v>
      </c>
      <c r="J47" s="157">
        <v>0</v>
      </c>
      <c r="K47" s="158">
        <v>0</v>
      </c>
      <c r="L47" s="156">
        <v>0</v>
      </c>
      <c r="M47" s="157">
        <v>0</v>
      </c>
      <c r="N47" s="158">
        <v>0</v>
      </c>
      <c r="O47" s="156">
        <v>0</v>
      </c>
      <c r="P47" s="157">
        <v>0</v>
      </c>
      <c r="Q47" s="158">
        <v>0</v>
      </c>
      <c r="R47" s="156">
        <v>0</v>
      </c>
      <c r="S47" s="157">
        <v>0</v>
      </c>
      <c r="T47" s="158">
        <v>0</v>
      </c>
      <c r="U47" s="156">
        <v>0</v>
      </c>
      <c r="V47" s="157">
        <v>0</v>
      </c>
      <c r="W47" s="158">
        <v>0</v>
      </c>
      <c r="X47" s="156">
        <v>10.1</v>
      </c>
      <c r="Y47" s="157">
        <v>0</v>
      </c>
      <c r="Z47" s="158">
        <v>10.1</v>
      </c>
      <c r="AA47" s="156">
        <v>0</v>
      </c>
      <c r="AB47" s="157">
        <v>0</v>
      </c>
      <c r="AC47" s="158">
        <v>0</v>
      </c>
      <c r="AD47" s="169">
        <v>0</v>
      </c>
      <c r="AE47" s="169">
        <v>0</v>
      </c>
      <c r="AF47" s="169">
        <v>0</v>
      </c>
      <c r="AG47" s="175">
        <v>0</v>
      </c>
      <c r="AH47" s="169">
        <v>0</v>
      </c>
      <c r="AI47" s="158">
        <v>0</v>
      </c>
      <c r="AJ47" s="169">
        <v>0</v>
      </c>
      <c r="AK47" s="169">
        <v>0</v>
      </c>
      <c r="AL47" s="169">
        <v>0</v>
      </c>
      <c r="AM47" s="175">
        <v>0</v>
      </c>
      <c r="AN47" s="169">
        <v>0</v>
      </c>
      <c r="AO47" s="169">
        <v>0</v>
      </c>
      <c r="AP47" s="156">
        <v>0</v>
      </c>
      <c r="AQ47" s="157">
        <v>0</v>
      </c>
      <c r="AR47" s="158">
        <v>0</v>
      </c>
      <c r="AS47" s="269"/>
      <c r="AT47" s="270"/>
      <c r="AU47" s="270"/>
      <c r="AV47" s="270"/>
      <c r="AW47" s="159" t="s">
        <v>32</v>
      </c>
      <c r="AX47" s="160"/>
      <c r="AY47" s="161"/>
    </row>
    <row r="48" spans="2:44" ht="12.75" customHeight="1">
      <c r="B48" s="272"/>
      <c r="C48" s="272"/>
      <c r="D48" s="272"/>
      <c r="E48" s="272"/>
      <c r="F48" s="272"/>
      <c r="G48" s="272"/>
      <c r="H48" s="286"/>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row>
    <row r="49" spans="2:18" s="7" customFormat="1" ht="18.75" customHeight="1">
      <c r="B49" s="162" t="s">
        <v>45</v>
      </c>
      <c r="C49" s="8" t="s">
        <v>135</v>
      </c>
      <c r="D49" s="8"/>
      <c r="E49" s="8"/>
      <c r="F49" s="8"/>
      <c r="G49" s="8"/>
      <c r="H49" s="8"/>
      <c r="I49" s="8"/>
      <c r="J49" s="8"/>
      <c r="K49" s="8"/>
      <c r="L49" s="8"/>
      <c r="M49" s="8"/>
      <c r="N49" s="8"/>
      <c r="O49" s="8"/>
      <c r="P49" s="8"/>
      <c r="Q49" s="8"/>
      <c r="R49" s="8"/>
    </row>
    <row r="50" spans="2:18" s="7" customFormat="1" ht="18.75" customHeight="1">
      <c r="B50" s="162" t="s">
        <v>46</v>
      </c>
      <c r="C50" s="163" t="s">
        <v>50</v>
      </c>
      <c r="D50" s="8"/>
      <c r="E50" s="8"/>
      <c r="F50" s="8"/>
      <c r="G50" s="8"/>
      <c r="H50" s="8"/>
      <c r="I50" s="8"/>
      <c r="J50" s="8"/>
      <c r="K50" s="8"/>
      <c r="L50" s="8"/>
      <c r="M50" s="8"/>
      <c r="N50" s="8"/>
      <c r="O50" s="8"/>
      <c r="P50" s="8"/>
      <c r="Q50" s="8"/>
      <c r="R50" s="8"/>
    </row>
    <row r="51" spans="2:18" s="7" customFormat="1" ht="18.75" customHeight="1">
      <c r="B51" s="163"/>
      <c r="C51" s="163" t="s">
        <v>25</v>
      </c>
      <c r="D51" s="8"/>
      <c r="E51" s="8"/>
      <c r="F51" s="8"/>
      <c r="G51" s="8"/>
      <c r="H51" s="8"/>
      <c r="I51" s="8"/>
      <c r="J51" s="8"/>
      <c r="K51" s="8"/>
      <c r="L51" s="8"/>
      <c r="M51" s="8"/>
      <c r="N51" s="8"/>
      <c r="O51" s="8"/>
      <c r="P51" s="8"/>
      <c r="Q51" s="8"/>
      <c r="R51" s="8"/>
    </row>
    <row r="52" spans="2:18" s="7" customFormat="1" ht="18.75" customHeight="1">
      <c r="B52" s="162" t="s">
        <v>47</v>
      </c>
      <c r="C52" s="163" t="s">
        <v>55</v>
      </c>
      <c r="D52" s="8"/>
      <c r="E52" s="8"/>
      <c r="F52" s="8"/>
      <c r="G52" s="8"/>
      <c r="H52" s="8"/>
      <c r="I52" s="8"/>
      <c r="J52" s="8"/>
      <c r="K52" s="8"/>
      <c r="L52" s="8"/>
      <c r="M52" s="8"/>
      <c r="N52" s="8"/>
      <c r="O52" s="8"/>
      <c r="P52" s="8"/>
      <c r="Q52" s="8"/>
      <c r="R52" s="8"/>
    </row>
    <row r="53" spans="2:18" s="7" customFormat="1" ht="18.75" customHeight="1">
      <c r="B53" s="162" t="s">
        <v>52</v>
      </c>
      <c r="C53" s="163" t="s">
        <v>77</v>
      </c>
      <c r="D53" s="8"/>
      <c r="E53" s="8"/>
      <c r="F53" s="8"/>
      <c r="G53" s="8"/>
      <c r="H53" s="8"/>
      <c r="I53" s="8"/>
      <c r="M53" s="162" t="s">
        <v>53</v>
      </c>
      <c r="N53" s="8"/>
      <c r="P53" s="8">
        <v>0</v>
      </c>
      <c r="Q53" s="172" t="s">
        <v>54</v>
      </c>
      <c r="R53" s="8"/>
    </row>
    <row r="54" spans="2:18" s="7" customFormat="1" ht="18.75" customHeight="1">
      <c r="B54" s="162"/>
      <c r="C54" s="163"/>
      <c r="D54" s="8"/>
      <c r="E54" s="8"/>
      <c r="F54" s="8"/>
      <c r="G54" s="8"/>
      <c r="H54" s="8"/>
      <c r="I54" s="8"/>
      <c r="M54" s="8" t="s">
        <v>81</v>
      </c>
      <c r="N54" s="8"/>
      <c r="P54" s="173" t="s">
        <v>136</v>
      </c>
      <c r="Q54" s="172" t="s">
        <v>54</v>
      </c>
      <c r="R54" s="8"/>
    </row>
    <row r="55" spans="2:18" s="7" customFormat="1" ht="18.75" customHeight="1">
      <c r="B55" s="162" t="s">
        <v>48</v>
      </c>
      <c r="C55" s="8" t="s">
        <v>51</v>
      </c>
      <c r="D55" s="8"/>
      <c r="E55" s="8"/>
      <c r="F55" s="8"/>
      <c r="G55" s="8"/>
      <c r="H55" s="8"/>
      <c r="I55" s="8"/>
      <c r="J55" s="8"/>
      <c r="K55" s="8"/>
      <c r="L55" s="8"/>
      <c r="M55" s="8"/>
      <c r="N55" s="8"/>
      <c r="O55" s="8"/>
      <c r="P55" s="8"/>
      <c r="Q55" s="8"/>
      <c r="R55" s="8"/>
    </row>
    <row r="56" spans="2:18" s="7" customFormat="1" ht="18.75" customHeight="1">
      <c r="B56" s="162" t="s">
        <v>49</v>
      </c>
      <c r="C56" s="8" t="s">
        <v>56</v>
      </c>
      <c r="D56" s="8"/>
      <c r="E56" s="8"/>
      <c r="F56" s="8"/>
      <c r="G56" s="8"/>
      <c r="H56" s="8"/>
      <c r="I56" s="8"/>
      <c r="J56" s="8"/>
      <c r="K56" s="8"/>
      <c r="L56" s="8"/>
      <c r="M56" s="8"/>
      <c r="N56" s="8"/>
      <c r="O56" s="8"/>
      <c r="P56" s="8"/>
      <c r="Q56" s="8"/>
      <c r="R56" s="8"/>
    </row>
    <row r="57" spans="1:21" ht="21" customHeight="1">
      <c r="A57" s="11" t="s">
        <v>83</v>
      </c>
      <c r="B57" s="162" t="s">
        <v>84</v>
      </c>
      <c r="C57" s="8" t="s">
        <v>82</v>
      </c>
      <c r="D57" s="272"/>
      <c r="E57" s="272"/>
      <c r="F57" s="272"/>
      <c r="G57" s="272"/>
      <c r="H57" s="272"/>
      <c r="I57" s="272"/>
      <c r="J57" s="272"/>
      <c r="K57" s="272"/>
      <c r="L57" s="272"/>
      <c r="M57" s="272"/>
      <c r="N57" s="272"/>
      <c r="O57" s="272"/>
      <c r="P57" s="272"/>
      <c r="Q57" s="272"/>
      <c r="U57" s="267"/>
    </row>
    <row r="58" spans="2:18" s="7" customFormat="1" ht="18" customHeight="1">
      <c r="B58" s="163"/>
      <c r="C58" s="163"/>
      <c r="D58" s="8"/>
      <c r="E58" s="8"/>
      <c r="F58" s="8"/>
      <c r="G58" s="8"/>
      <c r="H58" s="8"/>
      <c r="I58" s="8"/>
      <c r="J58" s="8"/>
      <c r="K58" s="8"/>
      <c r="L58" s="8"/>
      <c r="M58" s="8"/>
      <c r="N58" s="8"/>
      <c r="O58" s="8"/>
      <c r="P58" s="8"/>
      <c r="Q58" s="8"/>
      <c r="R58" s="8"/>
    </row>
    <row r="59" spans="2:18" s="7" customFormat="1" ht="18" customHeight="1">
      <c r="B59" s="163"/>
      <c r="C59" s="163"/>
      <c r="D59" s="8"/>
      <c r="E59" s="8"/>
      <c r="F59" s="8"/>
      <c r="G59" s="8"/>
      <c r="H59" s="8"/>
      <c r="I59" s="8"/>
      <c r="J59" s="8"/>
      <c r="K59" s="8"/>
      <c r="L59" s="8"/>
      <c r="M59" s="8"/>
      <c r="N59" s="8"/>
      <c r="O59" s="8"/>
      <c r="P59" s="8"/>
      <c r="Q59" s="8"/>
      <c r="R59" s="8"/>
    </row>
    <row r="60" spans="2:8" ht="16.5" customHeight="1">
      <c r="B60" s="164"/>
      <c r="H60" s="268"/>
    </row>
    <row r="61" spans="2:18" s="10" customFormat="1" ht="18" customHeight="1">
      <c r="B61" s="162"/>
      <c r="C61" s="9"/>
      <c r="D61" s="9"/>
      <c r="E61" s="9"/>
      <c r="F61" s="9"/>
      <c r="G61" s="9"/>
      <c r="H61" s="9"/>
      <c r="I61" s="9"/>
      <c r="J61" s="9"/>
      <c r="K61" s="9"/>
      <c r="L61" s="9"/>
      <c r="M61" s="9"/>
      <c r="N61" s="9"/>
      <c r="O61" s="9"/>
      <c r="P61" s="9"/>
      <c r="Q61" s="9"/>
      <c r="R61" s="9"/>
    </row>
    <row r="62" spans="2:18" s="10" customFormat="1" ht="18" customHeight="1">
      <c r="B62" s="162"/>
      <c r="C62" s="9"/>
      <c r="D62" s="9"/>
      <c r="E62" s="9"/>
      <c r="F62" s="9"/>
      <c r="G62" s="9"/>
      <c r="H62" s="9"/>
      <c r="I62" s="9"/>
      <c r="J62" s="9"/>
      <c r="K62" s="9"/>
      <c r="L62" s="9"/>
      <c r="M62" s="9"/>
      <c r="N62" s="9"/>
      <c r="O62" s="9"/>
      <c r="P62" s="9"/>
      <c r="Q62" s="9"/>
      <c r="R62" s="9"/>
    </row>
    <row r="63" spans="2:18" ht="18" customHeight="1">
      <c r="B63" s="164"/>
      <c r="C63" s="272"/>
      <c r="D63" s="272"/>
      <c r="E63" s="272"/>
      <c r="F63" s="272"/>
      <c r="G63" s="272"/>
      <c r="H63" s="272"/>
      <c r="I63" s="272"/>
      <c r="J63" s="272"/>
      <c r="K63" s="272"/>
      <c r="L63" s="272"/>
      <c r="M63" s="272"/>
      <c r="N63" s="272"/>
      <c r="O63" s="272"/>
      <c r="P63" s="272"/>
      <c r="Q63" s="272"/>
      <c r="R63" s="272"/>
    </row>
    <row r="64" spans="2:18" ht="17.25" customHeight="1">
      <c r="B64" s="8"/>
      <c r="C64" s="272"/>
      <c r="D64" s="272"/>
      <c r="E64" s="272"/>
      <c r="F64" s="272"/>
      <c r="G64" s="272"/>
      <c r="H64" s="272"/>
      <c r="I64" s="272"/>
      <c r="J64" s="272"/>
      <c r="K64" s="272"/>
      <c r="L64" s="272"/>
      <c r="M64" s="272"/>
      <c r="N64" s="272"/>
      <c r="O64" s="272"/>
      <c r="P64" s="272"/>
      <c r="Q64" s="272"/>
      <c r="R64" s="272"/>
    </row>
  </sheetData>
  <mergeCells count="76">
    <mergeCell ref="AS35:AX35"/>
    <mergeCell ref="AS36:AX36"/>
    <mergeCell ref="AS39:AY39"/>
    <mergeCell ref="AM31:AO31"/>
    <mergeCell ref="AP31:AR31"/>
    <mergeCell ref="AS32:AY32"/>
    <mergeCell ref="AS34:AX34"/>
    <mergeCell ref="AA31:AC31"/>
    <mergeCell ref="AD31:AF31"/>
    <mergeCell ref="AG31:AI31"/>
    <mergeCell ref="AJ31:AL31"/>
    <mergeCell ref="AS28:AX28"/>
    <mergeCell ref="AS29:AX29"/>
    <mergeCell ref="AS30:AX30"/>
    <mergeCell ref="F31:H31"/>
    <mergeCell ref="I31:K31"/>
    <mergeCell ref="L31:N31"/>
    <mergeCell ref="O31:Q31"/>
    <mergeCell ref="R31:T31"/>
    <mergeCell ref="U31:W31"/>
    <mergeCell ref="X31:Z31"/>
    <mergeCell ref="AS22:AX22"/>
    <mergeCell ref="AS23:AX23"/>
    <mergeCell ref="AS25:AX25"/>
    <mergeCell ref="AS26:AX26"/>
    <mergeCell ref="AS18:AX18"/>
    <mergeCell ref="AS19:AW19"/>
    <mergeCell ref="AS20:AW20"/>
    <mergeCell ref="AS21:AX21"/>
    <mergeCell ref="AS14:AX14"/>
    <mergeCell ref="C15:E15"/>
    <mergeCell ref="AS15:AX15"/>
    <mergeCell ref="AS17:AX17"/>
    <mergeCell ref="AP10:AR10"/>
    <mergeCell ref="AS11:AY11"/>
    <mergeCell ref="AP12:AR12"/>
    <mergeCell ref="AS13:AX13"/>
    <mergeCell ref="AD10:AF10"/>
    <mergeCell ref="AG10:AI10"/>
    <mergeCell ref="AJ10:AL10"/>
    <mergeCell ref="AM10:AO10"/>
    <mergeCell ref="R10:T10"/>
    <mergeCell ref="U10:W10"/>
    <mergeCell ref="X10:Z10"/>
    <mergeCell ref="AA10:AC10"/>
    <mergeCell ref="F10:H10"/>
    <mergeCell ref="I10:K10"/>
    <mergeCell ref="L10:N10"/>
    <mergeCell ref="O10:Q10"/>
    <mergeCell ref="AS6:AY6"/>
    <mergeCell ref="B7:E7"/>
    <mergeCell ref="AS7:AY7"/>
    <mergeCell ref="B8:E8"/>
    <mergeCell ref="AS8:AY8"/>
    <mergeCell ref="B6:E6"/>
    <mergeCell ref="O6:Q6"/>
    <mergeCell ref="AM6:AO6"/>
    <mergeCell ref="AP6:AR6"/>
    <mergeCell ref="AJ5:AL5"/>
    <mergeCell ref="AM5:AO5"/>
    <mergeCell ref="AP5:AR5"/>
    <mergeCell ref="AS5:AY5"/>
    <mergeCell ref="X5:Z5"/>
    <mergeCell ref="AA5:AC5"/>
    <mergeCell ref="AD5:AF5"/>
    <mergeCell ref="AG5:AI5"/>
    <mergeCell ref="B2:AY2"/>
    <mergeCell ref="B3:AY3"/>
    <mergeCell ref="B4:AY4"/>
    <mergeCell ref="B5:E5"/>
    <mergeCell ref="F5:H5"/>
    <mergeCell ref="I5:K5"/>
    <mergeCell ref="L5:N5"/>
    <mergeCell ref="O5:Q5"/>
    <mergeCell ref="R5:T5"/>
    <mergeCell ref="U5:W5"/>
  </mergeCells>
  <printOptions horizontalCentered="1"/>
  <pageMargins left="0.15748031496062992" right="0.15748031496062992" top="0.36" bottom="0.25" header="0.5118110236220472" footer="0.5118110236220472"/>
  <pageSetup horizontalDpi="300" verticalDpi="300" orientation="landscape" paperSize="8" scale="50" r:id="rId3"/>
  <colBreaks count="1" manualBreakCount="1">
    <brk id="29" max="65535" man="1"/>
  </colBreaks>
  <legacyDrawing r:id="rId2"/>
  <oleObjects>
    <oleObject progId="CDraw5" shapeId="72221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JANA ROBINSON</cp:lastModifiedBy>
  <cp:lastPrinted>2000-12-11T10:29:45Z</cp:lastPrinted>
  <dcterms:created xsi:type="dcterms:W3CDTF">2000-03-10T14:16:29Z</dcterms:created>
  <dcterms:modified xsi:type="dcterms:W3CDTF">2000-12-11T10:29:57Z</dcterms:modified>
  <cp:category/>
  <cp:version/>
  <cp:contentType/>
  <cp:contentStatus/>
</cp:coreProperties>
</file>