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1670" windowHeight="8340" activeTab="0"/>
  </bookViews>
  <sheets>
    <sheet name="gars finaal" sheetId="1" r:id="rId1"/>
  </sheets>
  <definedNames/>
  <calcPr fullCalcOnLoad="1"/>
</workbook>
</file>

<file path=xl/sharedStrings.xml><?xml version="1.0" encoding="utf-8"?>
<sst xmlns="http://schemas.openxmlformats.org/spreadsheetml/2006/main" count="200" uniqueCount="124">
  <si>
    <t>Oct/Okt 2000</t>
  </si>
  <si>
    <t>Dec/Des 2000</t>
  </si>
  <si>
    <t>Mar/Mrt 2001</t>
  </si>
  <si>
    <t>May/Mei 2001</t>
  </si>
  <si>
    <t>Progressive/Progressief</t>
  </si>
  <si>
    <t>Human</t>
  </si>
  <si>
    <t>Feed</t>
  </si>
  <si>
    <t>Total</t>
  </si>
  <si>
    <t>Menslik</t>
  </si>
  <si>
    <t>Voer</t>
  </si>
  <si>
    <t>Totaal</t>
  </si>
  <si>
    <t>1 Oct/Okt 2000</t>
  </si>
  <si>
    <t>1 Dec/Des 2000</t>
  </si>
  <si>
    <t>1 Mar/Mrt 2001</t>
  </si>
  <si>
    <t>1 May/Mei 2001</t>
  </si>
  <si>
    <t>a) Opening Stock</t>
  </si>
  <si>
    <t>(a) Beginvoorraad</t>
  </si>
  <si>
    <t>b) Acquisition</t>
  </si>
  <si>
    <t>(b) Verkryging</t>
  </si>
  <si>
    <t>Imports destined for RSA</t>
  </si>
  <si>
    <t>Invoere bestem vir RSA</t>
  </si>
  <si>
    <t>c) Utilisation</t>
  </si>
  <si>
    <t>(c) Aanwending</t>
  </si>
  <si>
    <t>Processed for local market:</t>
  </si>
  <si>
    <t>Human Consumption</t>
  </si>
  <si>
    <t>Menslike verbruik</t>
  </si>
  <si>
    <t>Animal Feed</t>
  </si>
  <si>
    <t>Dierevoer</t>
  </si>
  <si>
    <t>Withdrawn by producers</t>
  </si>
  <si>
    <t>Onttrek deur produsente</t>
  </si>
  <si>
    <t>Released to end-consumer(s)</t>
  </si>
  <si>
    <t>Vrygestel aan eindverbruiker(s)</t>
  </si>
  <si>
    <t>Seed for planting purposes</t>
  </si>
  <si>
    <t>Saad vir plantdoeleindes</t>
  </si>
  <si>
    <t>d) Exports</t>
  </si>
  <si>
    <t>(d) Uitvoere</t>
  </si>
  <si>
    <t>e) Sundries</t>
  </si>
  <si>
    <t>(e) Diverse</t>
  </si>
  <si>
    <t>31 Oct/Okt 2000</t>
  </si>
  <si>
    <t>31 Dec/Des 2000</t>
  </si>
  <si>
    <t>31 Mar/Mrt 2001</t>
  </si>
  <si>
    <t>31 May/Mei 2001</t>
  </si>
  <si>
    <t>f) Unutilised stock (a+b-c-d-e)</t>
  </si>
  <si>
    <t>(f) Onaangewende voorraad (a+b-c-d-e)</t>
  </si>
  <si>
    <t>Storers, traders</t>
  </si>
  <si>
    <t>Opbergers, handelaars</t>
  </si>
  <si>
    <t>Processors</t>
  </si>
  <si>
    <t>Verwerkers</t>
  </si>
  <si>
    <t>Opening Stock</t>
  </si>
  <si>
    <t>Beginvoorraad</t>
  </si>
  <si>
    <t>Imported</t>
  </si>
  <si>
    <t>Ingevoer</t>
  </si>
  <si>
    <t>Exported</t>
  </si>
  <si>
    <t>Uitgevoer</t>
  </si>
  <si>
    <t>Stock</t>
  </si>
  <si>
    <t>Voorraad</t>
  </si>
  <si>
    <t>vir enige aksies of verliese as gevolg van die inligting wat gebruik is nie.</t>
  </si>
  <si>
    <t>(3)</t>
  </si>
  <si>
    <t>(6)</t>
  </si>
  <si>
    <t>ton</t>
  </si>
  <si>
    <t>31 Jul 2001</t>
  </si>
  <si>
    <t>30 Nov 2000</t>
  </si>
  <si>
    <t>31 Jan 2001</t>
  </si>
  <si>
    <t>28 Feb 2001</t>
  </si>
  <si>
    <t>30 Apr 2001</t>
  </si>
  <si>
    <t>30 Jun 2001</t>
  </si>
  <si>
    <t xml:space="preserve"> Nov 2000</t>
  </si>
  <si>
    <t xml:space="preserve"> Jan 2001</t>
  </si>
  <si>
    <t xml:space="preserve"> Feb 2001</t>
  </si>
  <si>
    <t xml:space="preserve"> Apr 2001</t>
  </si>
  <si>
    <t xml:space="preserve"> Jun 2001</t>
  </si>
  <si>
    <t xml:space="preserve"> Jul 2001</t>
  </si>
  <si>
    <t>1 Jul 2001</t>
  </si>
  <si>
    <t>1 Jun 2001</t>
  </si>
  <si>
    <t>1 Apr 2001</t>
  </si>
  <si>
    <t>1 Feb 2001</t>
  </si>
  <si>
    <t>1 Jan 2001</t>
  </si>
  <si>
    <t>RSA export - products (4)</t>
  </si>
  <si>
    <t>RSA uitvoere - produkte (4)</t>
  </si>
  <si>
    <t>(g) Voorraad geberg by: (6)</t>
  </si>
  <si>
    <t>g) Stock stored at: (6)</t>
  </si>
  <si>
    <t>1 Aug 2001</t>
  </si>
  <si>
    <t>31 Aug 2001</t>
  </si>
  <si>
    <t>30 Sep 2001</t>
  </si>
  <si>
    <t>Prog Oct/Okt 2000 - Sep 2001</t>
  </si>
  <si>
    <t>28/11/2001</t>
  </si>
  <si>
    <t>Sep 2001</t>
  </si>
  <si>
    <t>1 Sep 2001</t>
  </si>
  <si>
    <t>Deliveries directly from farms (3)</t>
  </si>
  <si>
    <t>Lewerings direk vanaf plase (3)</t>
  </si>
  <si>
    <t>Surplus(-)/Deficit(+) (5)</t>
  </si>
  <si>
    <t>Surplus(-)/Tekort(+) (5)</t>
  </si>
  <si>
    <t>(h) Garsmout ingevoer (4)</t>
  </si>
  <si>
    <t xml:space="preserve">(1) </t>
  </si>
  <si>
    <t>The information system reports on the actual movement of barley in commercial structures, irrespective of ownership./Die inligtingstelsel rapporteer oor die fisiese beweging van gars in kommersiële strukture, ongeag eienaarskap.</t>
  </si>
  <si>
    <t xml:space="preserve">(2) </t>
  </si>
  <si>
    <t xml:space="preserve">As declared by collaborators. Although everything has been done to ensure the accuracy of the information, neither SAGIS nor any of its directors or employees take any responsibility for actions or losses that might occur as </t>
  </si>
  <si>
    <t xml:space="preserve">the result of the usage of this information./ Soos verklaar deur medewerkers.  Alhoewel alles gedoen is om te verseker dat die inligting korrek is, aanvaar nie SAGIS of enige van sy direkteure of werknemers verantwoordelikheid    </t>
  </si>
  <si>
    <t xml:space="preserve">Producer deliveries directly from farms./Produsentelewerings direk vanaf plase:  </t>
  </si>
  <si>
    <t>Sep 2000</t>
  </si>
  <si>
    <t>Oct/Okt 2000 - Aug 2001</t>
  </si>
  <si>
    <t>116 201</t>
  </si>
  <si>
    <t xml:space="preserve">(4) </t>
  </si>
  <si>
    <t>Barley equivalent./Gars ekwivalent.</t>
  </si>
  <si>
    <t xml:space="preserve">(5) </t>
  </si>
  <si>
    <t>The surplus/deficit figures are partly due to barley dispatched for human consumption but utilised as feed barley./Die surplus/tekort syfers is gedeeltelik as gevolg van gars versend vir menslike verbruik maar aangewend as voergars.</t>
  </si>
  <si>
    <t>Physical stock is verified regularly on a random basis by SAGIS' Audit Inspection Division./Fisiese voorraad word gereeld op 'n steekproefbasis deur SAGIS se Oudit Inspeksie Afdeling geverifieer.</t>
  </si>
  <si>
    <t>SMI - 112001</t>
  </si>
  <si>
    <t>Monthly announcement of information/Maandelikse bekendmaking van inligting(1)</t>
  </si>
  <si>
    <t xml:space="preserve"> Aug 2001</t>
  </si>
  <si>
    <t xml:space="preserve"> Sep 2001</t>
  </si>
  <si>
    <t>Oct/Okt 2000 - Sep 2001</t>
  </si>
  <si>
    <t>1 Nov 2000</t>
  </si>
  <si>
    <t>- heel gars</t>
  </si>
  <si>
    <t>Net dispatches(+)/Receipts(-)</t>
  </si>
  <si>
    <t>Netto versendings(+)/Ontvangstes(-)</t>
  </si>
  <si>
    <t>h) Barley malt imported (4)</t>
  </si>
  <si>
    <t>(i) Imports destined for exports not included in the above information</t>
  </si>
  <si>
    <t>(i) Invoere bestem vir uitvoere nie ingesluit in inligting hierbo nie</t>
  </si>
  <si>
    <t>Stock Surplus(-)/Deficit(+)</t>
  </si>
  <si>
    <t>Voorraad Surplus(-)/Tekort(+)</t>
  </si>
  <si>
    <r>
      <t xml:space="preserve">Barley/Gars - 2000/2001 Year(Oct - Sep) </t>
    </r>
    <r>
      <rPr>
        <b/>
        <sz val="10"/>
        <rFont val="Arial Unicode MS"/>
        <family val="2"/>
      </rPr>
      <t>FINAL</t>
    </r>
    <r>
      <rPr>
        <sz val="10"/>
        <rFont val="Arial Unicode MS"/>
        <family val="2"/>
      </rPr>
      <t xml:space="preserve">/2000/2001 Jaar(Okt - Sep) </t>
    </r>
    <r>
      <rPr>
        <b/>
        <sz val="10"/>
        <rFont val="Arial Unicode MS"/>
        <family val="2"/>
      </rPr>
      <t>FINAAL</t>
    </r>
    <r>
      <rPr>
        <sz val="10"/>
        <rFont val="Arial Unicode MS"/>
        <family val="2"/>
      </rPr>
      <t xml:space="preserve"> (2)</t>
    </r>
  </si>
  <si>
    <t>Verwerk vir binnelandse mark:</t>
  </si>
  <si>
    <t xml:space="preserve">                    - whole barley</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</si>
</sst>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
    <numFmt numFmtId="166" formatCode="0.000"/>
  </numFmts>
  <fonts count="7">
    <font>
      <sz val="10"/>
      <name val="Arial"/>
      <family val="0"/>
    </font>
    <font>
      <u val="single"/>
      <sz val="10"/>
      <color indexed="12"/>
      <name val="Arial"/>
      <family val="0"/>
    </font>
    <font>
      <u val="single"/>
      <sz val="10"/>
      <color indexed="36"/>
      <name val="Arial"/>
      <family val="0"/>
    </font>
    <font>
      <sz val="10"/>
      <name val="Arial Unicode MS"/>
      <family val="2"/>
    </font>
    <font>
      <b/>
      <sz val="8"/>
      <name val="Arial"/>
      <family val="2"/>
    </font>
    <font>
      <sz val="8"/>
      <name val="Arial"/>
      <family val="2"/>
    </font>
    <font>
      <b/>
      <sz val="10"/>
      <name val="Arial Unicode MS"/>
      <family val="2"/>
    </font>
  </fonts>
  <fills count="2">
    <fill>
      <patternFill/>
    </fill>
    <fill>
      <patternFill patternType="gray125"/>
    </fill>
  </fills>
  <borders count="28">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horizontal="left"/>
    </xf>
    <xf numFmtId="0" fontId="3" fillId="0" borderId="0" xfId="0" applyFont="1" applyAlignment="1">
      <alignment horizontal="center" wrapText="1"/>
    </xf>
    <xf numFmtId="0" fontId="3" fillId="0" borderId="0" xfId="0" applyFont="1" applyAlignment="1">
      <alignment horizontal="right"/>
    </xf>
    <xf numFmtId="0" fontId="0" fillId="0" borderId="0" xfId="0" applyAlignment="1">
      <alignment horizontal="left" indent="3"/>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0" xfId="0" applyFont="1" applyBorder="1" applyAlignment="1">
      <alignment horizontal="left" wrapText="1" indent="3"/>
    </xf>
    <xf numFmtId="164" fontId="0" fillId="0" borderId="12" xfId="0" applyNumberFormat="1" applyFont="1" applyBorder="1" applyAlignment="1">
      <alignment horizontal="right" wrapText="1"/>
    </xf>
    <xf numFmtId="0" fontId="5" fillId="0" borderId="4" xfId="0" applyFont="1" applyBorder="1" applyAlignment="1">
      <alignment horizontal="left" wrapText="1" indent="3"/>
    </xf>
    <xf numFmtId="0" fontId="5" fillId="0" borderId="0" xfId="0" applyFont="1" applyBorder="1" applyAlignment="1">
      <alignment horizontal="left" wrapText="1" indent="3"/>
    </xf>
    <xf numFmtId="164" fontId="0" fillId="0" borderId="0" xfId="0" applyNumberFormat="1" applyFont="1" applyBorder="1" applyAlignment="1">
      <alignment horizontal="left" wrapText="1" indent="3"/>
    </xf>
    <xf numFmtId="164" fontId="0" fillId="0" borderId="13" xfId="0" applyNumberFormat="1" applyFont="1" applyBorder="1" applyAlignment="1">
      <alignment horizontal="right" wrapText="1"/>
    </xf>
    <xf numFmtId="164" fontId="0" fillId="0" borderId="14" xfId="0" applyNumberFormat="1" applyFont="1" applyBorder="1" applyAlignment="1">
      <alignment horizontal="right" wrapText="1"/>
    </xf>
    <xf numFmtId="164" fontId="0" fillId="0" borderId="15" xfId="0" applyNumberFormat="1" applyFont="1" applyBorder="1" applyAlignment="1">
      <alignment horizontal="right" wrapText="1"/>
    </xf>
    <xf numFmtId="164" fontId="0" fillId="0" borderId="16" xfId="0" applyNumberFormat="1" applyFont="1" applyBorder="1" applyAlignment="1">
      <alignment horizontal="right" wrapText="1"/>
    </xf>
    <xf numFmtId="164" fontId="0" fillId="0" borderId="9" xfId="0" applyNumberFormat="1" applyFont="1" applyBorder="1" applyAlignment="1">
      <alignment horizontal="right" wrapText="1"/>
    </xf>
    <xf numFmtId="164" fontId="0" fillId="0" borderId="1" xfId="0" applyNumberFormat="1" applyFont="1" applyBorder="1" applyAlignment="1">
      <alignment horizontal="right" wrapText="1"/>
    </xf>
    <xf numFmtId="164" fontId="0" fillId="0" borderId="17" xfId="0" applyNumberFormat="1" applyFont="1" applyBorder="1" applyAlignment="1">
      <alignment horizontal="right" wrapText="1"/>
    </xf>
    <xf numFmtId="164" fontId="0" fillId="0" borderId="18" xfId="0" applyNumberFormat="1" applyFont="1" applyBorder="1" applyAlignment="1">
      <alignment horizontal="right" wrapText="1"/>
    </xf>
    <xf numFmtId="164" fontId="0" fillId="0" borderId="19" xfId="0" applyNumberFormat="1" applyFont="1" applyBorder="1" applyAlignment="1">
      <alignment horizontal="right" wrapText="1"/>
    </xf>
    <xf numFmtId="0" fontId="5" fillId="0" borderId="3" xfId="0" applyFont="1" applyBorder="1" applyAlignment="1">
      <alignment horizontal="right" wrapText="1"/>
    </xf>
    <xf numFmtId="0" fontId="5" fillId="0" borderId="5" xfId="0" applyFont="1" applyBorder="1" applyAlignment="1">
      <alignment horizontal="left" wrapText="1" indent="3"/>
    </xf>
    <xf numFmtId="164" fontId="0" fillId="0" borderId="11" xfId="0" applyNumberFormat="1" applyFont="1" applyBorder="1" applyAlignment="1">
      <alignment horizontal="right" wrapText="1"/>
    </xf>
    <xf numFmtId="164" fontId="0" fillId="0" borderId="6" xfId="0" applyNumberFormat="1" applyFont="1" applyBorder="1" applyAlignment="1">
      <alignment horizontal="right" wrapText="1"/>
    </xf>
    <xf numFmtId="164" fontId="0" fillId="0" borderId="20" xfId="0" applyNumberFormat="1" applyFont="1" applyBorder="1" applyAlignment="1">
      <alignment horizontal="right" wrapText="1"/>
    </xf>
    <xf numFmtId="164" fontId="0" fillId="0" borderId="21" xfId="0" applyNumberFormat="1" applyFont="1" applyBorder="1" applyAlignment="1">
      <alignment horizontal="right" wrapText="1"/>
    </xf>
    <xf numFmtId="164" fontId="0" fillId="0" borderId="22" xfId="0" applyNumberFormat="1" applyFont="1" applyBorder="1" applyAlignment="1">
      <alignment horizontal="right" wrapText="1"/>
    </xf>
    <xf numFmtId="0" fontId="5" fillId="0" borderId="8" xfId="0" applyFont="1" applyBorder="1" applyAlignment="1">
      <alignment horizontal="right" wrapText="1"/>
    </xf>
    <xf numFmtId="0" fontId="5" fillId="0" borderId="23" xfId="0" applyFont="1" applyBorder="1" applyAlignment="1">
      <alignment horizontal="left" wrapText="1" indent="3"/>
    </xf>
    <xf numFmtId="0" fontId="5" fillId="0" borderId="9" xfId="0" applyFont="1" applyBorder="1" applyAlignment="1">
      <alignment horizontal="left" wrapText="1"/>
    </xf>
    <xf numFmtId="164" fontId="0" fillId="0" borderId="0" xfId="0" applyNumberFormat="1" applyFont="1" applyBorder="1" applyAlignment="1">
      <alignment horizontal="right" wrapText="1"/>
    </xf>
    <xf numFmtId="0" fontId="5" fillId="0" borderId="11" xfId="0" applyFont="1" applyBorder="1" applyAlignment="1">
      <alignment horizontal="left" wrapText="1"/>
    </xf>
    <xf numFmtId="164" fontId="0" fillId="0" borderId="24" xfId="0" applyNumberFormat="1" applyFont="1" applyBorder="1" applyAlignment="1">
      <alignment horizontal="right" wrapText="1"/>
    </xf>
    <xf numFmtId="0" fontId="5" fillId="0" borderId="5" xfId="0" applyFont="1" applyBorder="1" applyAlignment="1">
      <alignment horizontal="right" wrapText="1"/>
    </xf>
    <xf numFmtId="164" fontId="0" fillId="0" borderId="23" xfId="0" applyNumberFormat="1" applyFont="1" applyBorder="1" applyAlignment="1">
      <alignment horizontal="right" wrapText="1"/>
    </xf>
    <xf numFmtId="164" fontId="0" fillId="0" borderId="4" xfId="0" applyNumberFormat="1" applyFont="1" applyBorder="1" applyAlignment="1">
      <alignment horizontal="right" wrapText="1"/>
    </xf>
    <xf numFmtId="164" fontId="0" fillId="0" borderId="25" xfId="0" applyNumberFormat="1" applyFont="1" applyBorder="1" applyAlignment="1">
      <alignment horizontal="right" wrapText="1"/>
    </xf>
    <xf numFmtId="164" fontId="0" fillId="0" borderId="26" xfId="0" applyNumberFormat="1" applyFont="1" applyBorder="1" applyAlignment="1">
      <alignment horizontal="right" wrapText="1"/>
    </xf>
    <xf numFmtId="0" fontId="0" fillId="0" borderId="0" xfId="0" applyFill="1" applyAlignment="1">
      <alignment horizontal="right"/>
    </xf>
    <xf numFmtId="0" fontId="0" fillId="0" borderId="0" xfId="0" applyFill="1" applyAlignment="1">
      <alignment horizontal="left" indent="3"/>
    </xf>
    <xf numFmtId="0" fontId="5" fillId="0" borderId="1" xfId="0" applyFont="1" applyBorder="1" applyAlignment="1">
      <alignment horizontal="right" wrapText="1"/>
    </xf>
    <xf numFmtId="0" fontId="5" fillId="0" borderId="6" xfId="0" applyFont="1" applyBorder="1" applyAlignment="1">
      <alignment horizontal="right" wrapText="1"/>
    </xf>
    <xf numFmtId="164" fontId="0" fillId="0" borderId="10" xfId="0" applyNumberFormat="1" applyFont="1" applyBorder="1" applyAlignment="1">
      <alignment horizontal="left" wrapText="1" indent="3"/>
    </xf>
    <xf numFmtId="0" fontId="0" fillId="0" borderId="10" xfId="0" applyFont="1" applyBorder="1" applyAlignment="1">
      <alignment horizontal="left" wrapText="1" indent="3"/>
    </xf>
    <xf numFmtId="0" fontId="0" fillId="0" borderId="1" xfId="0" applyFont="1" applyBorder="1" applyAlignment="1">
      <alignment horizontal="left" wrapText="1" indent="3"/>
    </xf>
    <xf numFmtId="0" fontId="0" fillId="0" borderId="2" xfId="0" applyFont="1" applyBorder="1" applyAlignment="1">
      <alignment horizontal="left" wrapText="1" indent="3"/>
    </xf>
    <xf numFmtId="0" fontId="0" fillId="0" borderId="3" xfId="0" applyFont="1" applyBorder="1" applyAlignment="1">
      <alignment horizontal="left" wrapText="1" indent="3"/>
    </xf>
    <xf numFmtId="0" fontId="4" fillId="0" borderId="1" xfId="0" applyFont="1" applyBorder="1" applyAlignment="1">
      <alignment horizontal="right" wrapText="1"/>
    </xf>
    <xf numFmtId="0" fontId="4" fillId="0" borderId="2" xfId="0" applyFont="1" applyBorder="1" applyAlignment="1">
      <alignment horizontal="right" wrapText="1"/>
    </xf>
    <xf numFmtId="0" fontId="4" fillId="0" borderId="3" xfId="0" applyFont="1" applyBorder="1" applyAlignment="1">
      <alignment horizontal="right" wrapText="1"/>
    </xf>
    <xf numFmtId="0" fontId="5" fillId="0" borderId="23" xfId="0" applyFont="1" applyBorder="1" applyAlignment="1">
      <alignment horizontal="center" wrapText="1"/>
    </xf>
    <xf numFmtId="0" fontId="5" fillId="0" borderId="4" xfId="0" applyFont="1" applyBorder="1" applyAlignment="1">
      <alignment horizontal="right" wrapText="1"/>
    </xf>
    <xf numFmtId="0" fontId="5" fillId="0" borderId="11" xfId="0" applyFont="1" applyBorder="1" applyAlignment="1">
      <alignment horizontal="left" wrapText="1" indent="3"/>
    </xf>
    <xf numFmtId="0" fontId="0" fillId="0" borderId="0" xfId="0" applyAlignment="1">
      <alignment horizontal="center"/>
    </xf>
    <xf numFmtId="3" fontId="5" fillId="0" borderId="0" xfId="0" applyNumberFormat="1" applyFont="1" applyBorder="1" applyAlignment="1" quotePrefix="1">
      <alignment/>
    </xf>
    <xf numFmtId="0" fontId="5" fillId="0" borderId="0" xfId="0" applyFont="1" applyAlignment="1">
      <alignment horizontal="left" indent="3"/>
    </xf>
    <xf numFmtId="0" fontId="5" fillId="0" borderId="0" xfId="0" applyFont="1" applyAlignment="1">
      <alignment/>
    </xf>
    <xf numFmtId="3" fontId="5" fillId="0" borderId="0" xfId="0" applyNumberFormat="1" applyFont="1" applyBorder="1" applyAlignment="1">
      <alignment/>
    </xf>
    <xf numFmtId="3" fontId="5" fillId="0" borderId="0" xfId="0" applyNumberFormat="1" applyFont="1" applyAlignment="1">
      <alignment/>
    </xf>
    <xf numFmtId="3" fontId="5" fillId="0" borderId="0" xfId="0" applyNumberFormat="1" applyFont="1" applyBorder="1" applyAlignment="1">
      <alignment horizontal="left"/>
    </xf>
    <xf numFmtId="1" fontId="5" fillId="0" borderId="0" xfId="0" applyNumberFormat="1" applyFont="1" applyBorder="1" applyAlignment="1">
      <alignment horizontal="right"/>
    </xf>
    <xf numFmtId="3" fontId="5" fillId="0" borderId="0" xfId="0" applyNumberFormat="1" applyFont="1" applyAlignment="1" quotePrefix="1">
      <alignment/>
    </xf>
    <xf numFmtId="0" fontId="5" fillId="0" borderId="0" xfId="0" applyFont="1" applyAlignment="1">
      <alignment horizontal="center"/>
    </xf>
    <xf numFmtId="0" fontId="5" fillId="0" borderId="2" xfId="0" applyFont="1" applyBorder="1" applyAlignment="1">
      <alignment horizontal="righ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center" vertical="top" wrapText="1"/>
    </xf>
    <xf numFmtId="0" fontId="3" fillId="0" borderId="0" xfId="0" applyFont="1" applyAlignment="1">
      <alignment horizontal="center" wrapText="1"/>
    </xf>
    <xf numFmtId="0" fontId="4" fillId="0" borderId="0" xfId="0" applyFont="1" applyAlignment="1">
      <alignment horizontal="center" vertical="top" wrapText="1"/>
    </xf>
    <xf numFmtId="0" fontId="4" fillId="0" borderId="1" xfId="0" applyFont="1" applyBorder="1" applyAlignment="1">
      <alignment horizontal="left" wrapText="1"/>
    </xf>
    <xf numFmtId="0" fontId="5" fillId="0" borderId="13" xfId="0" applyFont="1" applyBorder="1" applyAlignment="1">
      <alignment horizontal="center" wrapText="1"/>
    </xf>
    <xf numFmtId="0" fontId="5" fillId="0" borderId="10" xfId="0" applyFont="1" applyBorder="1" applyAlignment="1">
      <alignment horizontal="center" wrapText="1"/>
    </xf>
    <xf numFmtId="0" fontId="5" fillId="0" borderId="27" xfId="0" applyFont="1" applyBorder="1" applyAlignment="1">
      <alignment horizont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0" xfId="0" applyFont="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right"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0" xfId="0" applyFont="1" applyBorder="1" applyAlignment="1">
      <alignment horizontal="right" wrapText="1"/>
    </xf>
    <xf numFmtId="0" fontId="5" fillId="0" borderId="6" xfId="0" applyFont="1" applyBorder="1" applyAlignment="1">
      <alignment horizontal="left" wrapText="1"/>
    </xf>
    <xf numFmtId="0" fontId="5" fillId="0" borderId="8" xfId="0" applyFont="1" applyBorder="1" applyAlignment="1">
      <alignment horizontal="left" wrapText="1"/>
    </xf>
    <xf numFmtId="0" fontId="5" fillId="0" borderId="6" xfId="0" applyFont="1" applyBorder="1" applyAlignment="1">
      <alignment horizontal="right" wrapText="1"/>
    </xf>
    <xf numFmtId="0" fontId="5" fillId="0" borderId="8" xfId="0" applyFont="1" applyBorder="1" applyAlignment="1">
      <alignment horizontal="right" wrapText="1"/>
    </xf>
    <xf numFmtId="0" fontId="4" fillId="0" borderId="13" xfId="0" applyFont="1" applyBorder="1" applyAlignment="1">
      <alignment horizontal="left" wrapText="1"/>
    </xf>
    <xf numFmtId="0" fontId="4" fillId="0" borderId="10" xfId="0" applyFont="1" applyBorder="1" applyAlignment="1">
      <alignment horizontal="left" wrapText="1"/>
    </xf>
    <xf numFmtId="0" fontId="4" fillId="0" borderId="27" xfId="0" applyFont="1" applyBorder="1" applyAlignment="1">
      <alignment horizontal="left" wrapText="1"/>
    </xf>
    <xf numFmtId="0" fontId="4" fillId="0" borderId="13" xfId="0" applyFont="1" applyBorder="1" applyAlignment="1">
      <alignment horizontal="right" wrapText="1"/>
    </xf>
    <xf numFmtId="0" fontId="4" fillId="0" borderId="10" xfId="0" applyFont="1" applyBorder="1" applyAlignment="1">
      <alignment horizontal="right" wrapText="1"/>
    </xf>
    <xf numFmtId="0" fontId="4" fillId="0" borderId="27" xfId="0" applyFont="1" applyBorder="1" applyAlignment="1">
      <alignment horizontal="right"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4" fillId="0" borderId="4" xfId="0" applyFont="1" applyBorder="1" applyAlignment="1">
      <alignment horizontal="right" wrapText="1"/>
    </xf>
    <xf numFmtId="0" fontId="4" fillId="0" borderId="0" xfId="0" applyFont="1" applyBorder="1" applyAlignment="1">
      <alignment horizontal="right" wrapText="1"/>
    </xf>
    <xf numFmtId="0" fontId="4" fillId="0" borderId="5" xfId="0" applyFont="1" applyBorder="1" applyAlignment="1">
      <alignment horizontal="right" wrapText="1"/>
    </xf>
    <xf numFmtId="0" fontId="5" fillId="0" borderId="1" xfId="0" applyFont="1" applyBorder="1" applyAlignment="1">
      <alignment horizontal="left" wrapText="1"/>
    </xf>
    <xf numFmtId="0" fontId="5" fillId="0" borderId="3" xfId="0" applyFont="1" applyBorder="1" applyAlignment="1">
      <alignment horizontal="left" wrapText="1"/>
    </xf>
    <xf numFmtId="0" fontId="5" fillId="0" borderId="1" xfId="0" applyFont="1" applyBorder="1" applyAlignment="1">
      <alignment horizontal="right" wrapText="1"/>
    </xf>
    <xf numFmtId="0" fontId="5" fillId="0" borderId="3" xfId="0" applyFont="1" applyBorder="1" applyAlignment="1">
      <alignment horizontal="right" wrapText="1"/>
    </xf>
    <xf numFmtId="0" fontId="3" fillId="0" borderId="7" xfId="0" applyFont="1" applyBorder="1" applyAlignment="1">
      <alignment horizontal="center" wrapText="1"/>
    </xf>
    <xf numFmtId="0" fontId="5" fillId="0" borderId="6" xfId="0" applyFont="1" applyBorder="1" applyAlignment="1" quotePrefix="1">
      <alignment horizontal="center" wrapText="1"/>
    </xf>
    <xf numFmtId="0" fontId="5" fillId="0" borderId="7" xfId="0" applyFont="1" applyBorder="1" applyAlignment="1" quotePrefix="1">
      <alignment horizontal="center" wrapText="1"/>
    </xf>
    <xf numFmtId="0" fontId="5" fillId="0" borderId="8" xfId="0" applyFont="1" applyBorder="1" applyAlignment="1" quotePrefix="1">
      <alignment horizontal="center" wrapText="1"/>
    </xf>
    <xf numFmtId="164" fontId="0" fillId="0" borderId="2" xfId="0" applyNumberFormat="1" applyFont="1" applyBorder="1" applyAlignment="1" quotePrefix="1">
      <alignment horizontal="center" wrapText="1"/>
    </xf>
    <xf numFmtId="164" fontId="0" fillId="0" borderId="2" xfId="0" applyNumberFormat="1" applyFont="1" applyBorder="1" applyAlignment="1">
      <alignment horizontal="center" wrapText="1"/>
    </xf>
    <xf numFmtId="0" fontId="5" fillId="0" borderId="7" xfId="0" applyFont="1" applyBorder="1" applyAlignment="1">
      <alignment horizontal="right" wrapText="1"/>
    </xf>
    <xf numFmtId="164" fontId="0" fillId="0" borderId="10" xfId="0" applyNumberFormat="1" applyFont="1" applyBorder="1" applyAlignment="1">
      <alignment horizontal="center" wrapText="1"/>
    </xf>
    <xf numFmtId="164" fontId="0" fillId="0" borderId="10" xfId="0" applyNumberFormat="1" applyFont="1" applyBorder="1" applyAlignment="1" quotePrefix="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6"/>
  <sheetViews>
    <sheetView tabSelected="1" workbookViewId="0" topLeftCell="AI1">
      <selection activeCell="A1" sqref="A1"/>
    </sheetView>
  </sheetViews>
  <sheetFormatPr defaultColWidth="9.140625" defaultRowHeight="12.75"/>
  <cols>
    <col min="1" max="1" width="1.421875" style="67" customWidth="1"/>
    <col min="2" max="2" width="1.1484375" style="67" customWidth="1"/>
    <col min="3" max="3" width="30.28125" style="4" customWidth="1"/>
    <col min="4" max="42" width="9.140625" style="4" customWidth="1"/>
    <col min="43" max="43" width="33.8515625" style="4" customWidth="1"/>
    <col min="44" max="45" width="1.1484375" style="4" customWidth="1"/>
    <col min="46" max="16384" width="9.140625" style="4" customWidth="1"/>
  </cols>
  <sheetData>
    <row r="1" spans="1:45" ht="15" customHeight="1">
      <c r="A1" s="1" t="s">
        <v>107</v>
      </c>
      <c r="B1" s="2"/>
      <c r="C1" s="2"/>
      <c r="D1" s="81" t="s">
        <v>108</v>
      </c>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2"/>
      <c r="AR1" s="2"/>
      <c r="AS1" s="3" t="s">
        <v>85</v>
      </c>
    </row>
    <row r="2" spans="1:45" ht="15" customHeight="1">
      <c r="A2" s="118" t="s">
        <v>121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row>
    <row r="3" spans="1:45" ht="12.75" customHeight="1">
      <c r="A3" s="5"/>
      <c r="B3" s="6"/>
      <c r="C3" s="7"/>
      <c r="D3" s="87" t="s">
        <v>0</v>
      </c>
      <c r="E3" s="88"/>
      <c r="F3" s="89"/>
      <c r="G3" s="87" t="s">
        <v>66</v>
      </c>
      <c r="H3" s="88"/>
      <c r="I3" s="89"/>
      <c r="J3" s="87" t="s">
        <v>1</v>
      </c>
      <c r="K3" s="88"/>
      <c r="L3" s="89"/>
      <c r="M3" s="87" t="s">
        <v>67</v>
      </c>
      <c r="N3" s="88"/>
      <c r="O3" s="89"/>
      <c r="P3" s="87" t="s">
        <v>68</v>
      </c>
      <c r="Q3" s="88"/>
      <c r="R3" s="89"/>
      <c r="S3" s="87" t="s">
        <v>2</v>
      </c>
      <c r="T3" s="88"/>
      <c r="U3" s="89"/>
      <c r="V3" s="87" t="s">
        <v>69</v>
      </c>
      <c r="W3" s="88"/>
      <c r="X3" s="89"/>
      <c r="Y3" s="87" t="s">
        <v>3</v>
      </c>
      <c r="Z3" s="88"/>
      <c r="AA3" s="89"/>
      <c r="AB3" s="87" t="s">
        <v>70</v>
      </c>
      <c r="AC3" s="88"/>
      <c r="AD3" s="89"/>
      <c r="AE3" s="87" t="s">
        <v>71</v>
      </c>
      <c r="AF3" s="88"/>
      <c r="AG3" s="89"/>
      <c r="AH3" s="87" t="s">
        <v>109</v>
      </c>
      <c r="AI3" s="88"/>
      <c r="AJ3" s="89"/>
      <c r="AK3" s="87" t="s">
        <v>110</v>
      </c>
      <c r="AL3" s="88"/>
      <c r="AM3" s="89"/>
      <c r="AN3" s="87" t="s">
        <v>4</v>
      </c>
      <c r="AO3" s="88"/>
      <c r="AP3" s="89"/>
      <c r="AQ3" s="5"/>
      <c r="AR3" s="6"/>
      <c r="AS3" s="7"/>
    </row>
    <row r="4" spans="1:45" ht="12.75" customHeight="1">
      <c r="A4" s="8"/>
      <c r="B4" s="9"/>
      <c r="C4" s="10"/>
      <c r="D4" s="11"/>
      <c r="E4" s="12"/>
      <c r="F4" s="13"/>
      <c r="G4" s="11"/>
      <c r="H4" s="12"/>
      <c r="I4" s="13"/>
      <c r="J4" s="11"/>
      <c r="K4" s="12"/>
      <c r="L4" s="13"/>
      <c r="M4" s="11"/>
      <c r="N4" s="12"/>
      <c r="O4" s="13"/>
      <c r="P4" s="11"/>
      <c r="Q4" s="12"/>
      <c r="R4" s="13"/>
      <c r="S4" s="11"/>
      <c r="T4" s="12"/>
      <c r="U4" s="13"/>
      <c r="V4" s="11"/>
      <c r="W4" s="12"/>
      <c r="X4" s="13"/>
      <c r="Y4" s="11"/>
      <c r="Z4" s="12"/>
      <c r="AA4" s="13"/>
      <c r="AB4" s="11"/>
      <c r="AC4" s="12"/>
      <c r="AD4" s="13"/>
      <c r="AE4" s="11"/>
      <c r="AF4" s="12"/>
      <c r="AG4" s="13"/>
      <c r="AH4" s="11"/>
      <c r="AI4" s="12"/>
      <c r="AJ4" s="13"/>
      <c r="AK4" s="11"/>
      <c r="AL4" s="12"/>
      <c r="AM4" s="13"/>
      <c r="AN4" s="119" t="s">
        <v>111</v>
      </c>
      <c r="AO4" s="120"/>
      <c r="AP4" s="121"/>
      <c r="AQ4" s="8"/>
      <c r="AR4" s="9"/>
      <c r="AS4" s="10"/>
    </row>
    <row r="5" spans="1:45" ht="12.75">
      <c r="A5" s="8"/>
      <c r="B5" s="9"/>
      <c r="C5" s="10"/>
      <c r="D5" s="14" t="s">
        <v>5</v>
      </c>
      <c r="E5" s="14" t="s">
        <v>6</v>
      </c>
      <c r="F5" s="14" t="s">
        <v>7</v>
      </c>
      <c r="G5" s="14" t="s">
        <v>5</v>
      </c>
      <c r="H5" s="14" t="s">
        <v>6</v>
      </c>
      <c r="I5" s="14" t="s">
        <v>7</v>
      </c>
      <c r="J5" s="14" t="s">
        <v>5</v>
      </c>
      <c r="K5" s="14" t="s">
        <v>6</v>
      </c>
      <c r="L5" s="14" t="s">
        <v>7</v>
      </c>
      <c r="M5" s="14" t="s">
        <v>5</v>
      </c>
      <c r="N5" s="14" t="s">
        <v>6</v>
      </c>
      <c r="O5" s="14" t="s">
        <v>7</v>
      </c>
      <c r="P5" s="14" t="s">
        <v>5</v>
      </c>
      <c r="Q5" s="14" t="s">
        <v>6</v>
      </c>
      <c r="R5" s="14" t="s">
        <v>7</v>
      </c>
      <c r="S5" s="14" t="s">
        <v>5</v>
      </c>
      <c r="T5" s="14" t="s">
        <v>6</v>
      </c>
      <c r="U5" s="14" t="s">
        <v>7</v>
      </c>
      <c r="V5" s="14" t="s">
        <v>5</v>
      </c>
      <c r="W5" s="14" t="s">
        <v>6</v>
      </c>
      <c r="X5" s="14" t="s">
        <v>7</v>
      </c>
      <c r="Y5" s="14" t="s">
        <v>5</v>
      </c>
      <c r="Z5" s="14" t="s">
        <v>6</v>
      </c>
      <c r="AA5" s="14" t="s">
        <v>7</v>
      </c>
      <c r="AB5" s="14" t="s">
        <v>5</v>
      </c>
      <c r="AC5" s="14" t="s">
        <v>6</v>
      </c>
      <c r="AD5" s="14" t="s">
        <v>7</v>
      </c>
      <c r="AE5" s="14" t="s">
        <v>5</v>
      </c>
      <c r="AF5" s="14" t="s">
        <v>6</v>
      </c>
      <c r="AG5" s="14" t="s">
        <v>7</v>
      </c>
      <c r="AH5" s="14" t="s">
        <v>5</v>
      </c>
      <c r="AI5" s="14" t="s">
        <v>6</v>
      </c>
      <c r="AJ5" s="14" t="s">
        <v>7</v>
      </c>
      <c r="AK5" s="14" t="s">
        <v>5</v>
      </c>
      <c r="AL5" s="14" t="s">
        <v>6</v>
      </c>
      <c r="AM5" s="14" t="s">
        <v>7</v>
      </c>
      <c r="AN5" s="14" t="s">
        <v>5</v>
      </c>
      <c r="AO5" s="14" t="s">
        <v>6</v>
      </c>
      <c r="AP5" s="14" t="s">
        <v>7</v>
      </c>
      <c r="AQ5" s="8"/>
      <c r="AR5" s="9"/>
      <c r="AS5" s="10"/>
    </row>
    <row r="6" spans="1:45" ht="12.75">
      <c r="A6" s="15"/>
      <c r="B6" s="16"/>
      <c r="C6" s="17"/>
      <c r="D6" s="19" t="s">
        <v>8</v>
      </c>
      <c r="E6" s="19" t="s">
        <v>9</v>
      </c>
      <c r="F6" s="19" t="s">
        <v>10</v>
      </c>
      <c r="G6" s="19" t="s">
        <v>8</v>
      </c>
      <c r="H6" s="19" t="s">
        <v>9</v>
      </c>
      <c r="I6" s="19" t="s">
        <v>10</v>
      </c>
      <c r="J6" s="19" t="s">
        <v>8</v>
      </c>
      <c r="K6" s="19" t="s">
        <v>9</v>
      </c>
      <c r="L6" s="19" t="s">
        <v>10</v>
      </c>
      <c r="M6" s="19" t="s">
        <v>8</v>
      </c>
      <c r="N6" s="19" t="s">
        <v>9</v>
      </c>
      <c r="O6" s="19" t="s">
        <v>10</v>
      </c>
      <c r="P6" s="19" t="s">
        <v>8</v>
      </c>
      <c r="Q6" s="19" t="s">
        <v>9</v>
      </c>
      <c r="R6" s="19" t="s">
        <v>10</v>
      </c>
      <c r="S6" s="19" t="s">
        <v>8</v>
      </c>
      <c r="T6" s="19" t="s">
        <v>9</v>
      </c>
      <c r="U6" s="19" t="s">
        <v>10</v>
      </c>
      <c r="V6" s="19" t="s">
        <v>8</v>
      </c>
      <c r="W6" s="19" t="s">
        <v>9</v>
      </c>
      <c r="X6" s="19" t="s">
        <v>10</v>
      </c>
      <c r="Y6" s="19" t="s">
        <v>8</v>
      </c>
      <c r="Z6" s="19" t="s">
        <v>9</v>
      </c>
      <c r="AA6" s="19" t="s">
        <v>10</v>
      </c>
      <c r="AB6" s="19" t="s">
        <v>8</v>
      </c>
      <c r="AC6" s="19" t="s">
        <v>9</v>
      </c>
      <c r="AD6" s="19" t="s">
        <v>10</v>
      </c>
      <c r="AE6" s="19" t="s">
        <v>8</v>
      </c>
      <c r="AF6" s="19" t="s">
        <v>9</v>
      </c>
      <c r="AG6" s="19" t="s">
        <v>10</v>
      </c>
      <c r="AH6" s="19" t="s">
        <v>8</v>
      </c>
      <c r="AI6" s="19" t="s">
        <v>9</v>
      </c>
      <c r="AJ6" s="19" t="s">
        <v>10</v>
      </c>
      <c r="AK6" s="19" t="s">
        <v>8</v>
      </c>
      <c r="AL6" s="19" t="s">
        <v>9</v>
      </c>
      <c r="AM6" s="19" t="s">
        <v>10</v>
      </c>
      <c r="AN6" s="19" t="s">
        <v>8</v>
      </c>
      <c r="AO6" s="19" t="s">
        <v>9</v>
      </c>
      <c r="AP6" s="19" t="s">
        <v>10</v>
      </c>
      <c r="AQ6" s="15"/>
      <c r="AR6" s="16"/>
      <c r="AS6" s="17"/>
    </row>
    <row r="7" spans="1:45" ht="12.75">
      <c r="A7" s="18"/>
      <c r="B7" s="18"/>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row>
    <row r="8" spans="1:45" ht="12.75" customHeight="1">
      <c r="A8" s="5"/>
      <c r="B8" s="6"/>
      <c r="C8" s="7"/>
      <c r="D8" s="84" t="s">
        <v>11</v>
      </c>
      <c r="E8" s="85"/>
      <c r="F8" s="86"/>
      <c r="G8" s="84" t="s">
        <v>112</v>
      </c>
      <c r="H8" s="85"/>
      <c r="I8" s="86"/>
      <c r="J8" s="84" t="s">
        <v>12</v>
      </c>
      <c r="K8" s="85"/>
      <c r="L8" s="86"/>
      <c r="M8" s="84" t="s">
        <v>76</v>
      </c>
      <c r="N8" s="85"/>
      <c r="O8" s="86"/>
      <c r="P8" s="84" t="s">
        <v>75</v>
      </c>
      <c r="Q8" s="85"/>
      <c r="R8" s="86"/>
      <c r="S8" s="84" t="s">
        <v>13</v>
      </c>
      <c r="T8" s="85"/>
      <c r="U8" s="86"/>
      <c r="V8" s="84" t="s">
        <v>74</v>
      </c>
      <c r="W8" s="85"/>
      <c r="X8" s="86"/>
      <c r="Y8" s="84" t="s">
        <v>14</v>
      </c>
      <c r="Z8" s="85"/>
      <c r="AA8" s="86"/>
      <c r="AB8" s="84" t="s">
        <v>73</v>
      </c>
      <c r="AC8" s="85"/>
      <c r="AD8" s="86"/>
      <c r="AE8" s="84" t="s">
        <v>72</v>
      </c>
      <c r="AF8" s="85"/>
      <c r="AG8" s="86"/>
      <c r="AH8" s="84" t="s">
        <v>81</v>
      </c>
      <c r="AI8" s="85"/>
      <c r="AJ8" s="86"/>
      <c r="AK8" s="84" t="s">
        <v>87</v>
      </c>
      <c r="AL8" s="85"/>
      <c r="AM8" s="86"/>
      <c r="AN8" s="84" t="s">
        <v>11</v>
      </c>
      <c r="AO8" s="85"/>
      <c r="AP8" s="86"/>
      <c r="AQ8" s="5"/>
      <c r="AR8" s="6"/>
      <c r="AS8" s="7"/>
    </row>
    <row r="9" spans="1:45" ht="12.75">
      <c r="A9" s="108" t="s">
        <v>15</v>
      </c>
      <c r="B9" s="109"/>
      <c r="C9" s="110"/>
      <c r="D9" s="21">
        <v>64.6</v>
      </c>
      <c r="E9" s="21">
        <v>1.9</v>
      </c>
      <c r="F9" s="21">
        <f>D9+E9</f>
        <v>66.5</v>
      </c>
      <c r="G9" s="21">
        <f>D31</f>
        <v>90.19999999999999</v>
      </c>
      <c r="H9" s="21">
        <f>E31</f>
        <v>4.6000000000000005</v>
      </c>
      <c r="I9" s="21">
        <f>G9+H9</f>
        <v>94.79999999999998</v>
      </c>
      <c r="J9" s="21">
        <f>G31</f>
        <v>132.29999999999998</v>
      </c>
      <c r="K9" s="21">
        <f>H31</f>
        <v>7.600000000000001</v>
      </c>
      <c r="L9" s="21">
        <f>J9+K9</f>
        <v>139.89999999999998</v>
      </c>
      <c r="M9" s="21">
        <f>J31</f>
        <v>132.79999999999998</v>
      </c>
      <c r="N9" s="21">
        <f>K31</f>
        <v>8.300000000000002</v>
      </c>
      <c r="O9" s="21">
        <f>M9+N9</f>
        <v>141.1</v>
      </c>
      <c r="P9" s="21">
        <f>M31</f>
        <v>140.89999999999998</v>
      </c>
      <c r="Q9" s="21">
        <f>N31</f>
        <v>7.900000000000003</v>
      </c>
      <c r="R9" s="21">
        <f>P9+Q9</f>
        <v>148.79999999999998</v>
      </c>
      <c r="S9" s="21">
        <f>P31</f>
        <v>122.89999999999998</v>
      </c>
      <c r="T9" s="21">
        <f>Q31</f>
        <v>7.600000000000004</v>
      </c>
      <c r="U9" s="21">
        <f>S9+T9</f>
        <v>130.49999999999997</v>
      </c>
      <c r="V9" s="21">
        <f>S31</f>
        <v>102.39999999999998</v>
      </c>
      <c r="W9" s="21">
        <f>T31</f>
        <v>6.600000000000003</v>
      </c>
      <c r="X9" s="21">
        <f>V9+W9</f>
        <v>108.99999999999999</v>
      </c>
      <c r="Y9" s="21">
        <f>V31</f>
        <v>108.89999999999998</v>
      </c>
      <c r="Z9" s="21">
        <f>W31</f>
        <v>5.200000000000003</v>
      </c>
      <c r="AA9" s="21">
        <f>Y9+Z9</f>
        <v>114.09999999999998</v>
      </c>
      <c r="AB9" s="21">
        <f>Y31</f>
        <v>87.99999999999997</v>
      </c>
      <c r="AC9" s="21">
        <f>Z31</f>
        <v>4.400000000000002</v>
      </c>
      <c r="AD9" s="21">
        <f>AB9+AC9</f>
        <v>92.39999999999998</v>
      </c>
      <c r="AE9" s="21">
        <f>AB31</f>
        <v>68.99999999999997</v>
      </c>
      <c r="AF9" s="21">
        <f>AC31</f>
        <v>3.200000000000002</v>
      </c>
      <c r="AG9" s="21">
        <f>AE9+AF9</f>
        <v>72.19999999999997</v>
      </c>
      <c r="AH9" s="21">
        <f>AE31</f>
        <v>66.99999999999997</v>
      </c>
      <c r="AI9" s="21">
        <f>AF31</f>
        <v>2.800000000000002</v>
      </c>
      <c r="AJ9" s="21">
        <f>AH9+AI9</f>
        <v>69.79999999999997</v>
      </c>
      <c r="AK9" s="21">
        <f>AH31</f>
        <v>48.099999999999966</v>
      </c>
      <c r="AL9" s="21">
        <f>AI31</f>
        <v>1.800000000000002</v>
      </c>
      <c r="AM9" s="21">
        <f>AK9+AL9</f>
        <v>49.89999999999997</v>
      </c>
      <c r="AN9" s="21">
        <v>64.6</v>
      </c>
      <c r="AO9" s="21">
        <v>1.9</v>
      </c>
      <c r="AP9" s="21">
        <f>AN9+AO9</f>
        <v>66.5</v>
      </c>
      <c r="AQ9" s="111" t="s">
        <v>16</v>
      </c>
      <c r="AR9" s="112"/>
      <c r="AS9" s="113"/>
    </row>
    <row r="10" spans="1:45" ht="12.75">
      <c r="A10" s="22"/>
      <c r="B10" s="23"/>
      <c r="C10" s="23"/>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122" t="s">
        <v>84</v>
      </c>
      <c r="AO10" s="123"/>
      <c r="AP10" s="123"/>
      <c r="AQ10" s="90"/>
      <c r="AR10" s="90"/>
      <c r="AS10" s="91"/>
    </row>
    <row r="11" spans="1:45" ht="12.75">
      <c r="A11" s="108" t="s">
        <v>17</v>
      </c>
      <c r="B11" s="109"/>
      <c r="C11" s="110"/>
      <c r="D11" s="21">
        <f>D12+D13</f>
        <v>41.8</v>
      </c>
      <c r="E11" s="21">
        <f>E12+E13</f>
        <v>3.5</v>
      </c>
      <c r="F11" s="21">
        <f>D11+E11</f>
        <v>45.3</v>
      </c>
      <c r="G11" s="21">
        <f>G12+G13</f>
        <v>62</v>
      </c>
      <c r="H11" s="21">
        <f>H12+H13</f>
        <v>3.5</v>
      </c>
      <c r="I11" s="21">
        <f>G11+H11</f>
        <v>65.5</v>
      </c>
      <c r="J11" s="21">
        <f>J12+J13</f>
        <v>25.4</v>
      </c>
      <c r="K11" s="21">
        <f>K12+K13</f>
        <v>1.3</v>
      </c>
      <c r="L11" s="21">
        <f>J11+K11</f>
        <v>26.7</v>
      </c>
      <c r="M11" s="21">
        <f>M12+M13</f>
        <v>27.7</v>
      </c>
      <c r="N11" s="21">
        <f>N12+N13</f>
        <v>0.3</v>
      </c>
      <c r="O11" s="21">
        <f>M11+N11</f>
        <v>28</v>
      </c>
      <c r="P11" s="21">
        <f>P12+P13</f>
        <v>3.8</v>
      </c>
      <c r="Q11" s="21">
        <f>Q12+Q13</f>
        <v>0.2</v>
      </c>
      <c r="R11" s="21">
        <f>P11+Q11</f>
        <v>4</v>
      </c>
      <c r="S11" s="21">
        <f>S12+S13</f>
        <v>4.8</v>
      </c>
      <c r="T11" s="21">
        <f>T12+T13</f>
        <v>0.1</v>
      </c>
      <c r="U11" s="21">
        <f>S11+T11</f>
        <v>4.8999999999999995</v>
      </c>
      <c r="V11" s="21">
        <f>V12+V13</f>
        <v>25</v>
      </c>
      <c r="W11" s="21">
        <f>W12+W13</f>
        <v>0</v>
      </c>
      <c r="X11" s="21">
        <f>V11+W11</f>
        <v>25</v>
      </c>
      <c r="Y11" s="21">
        <f>Y12+Y13</f>
        <v>0</v>
      </c>
      <c r="Z11" s="21">
        <f>Z12+Z13</f>
        <v>0.1</v>
      </c>
      <c r="AA11" s="21">
        <f>Y11+Z11</f>
        <v>0.1</v>
      </c>
      <c r="AB11" s="21">
        <f>AB12+AB13</f>
        <v>7.7</v>
      </c>
      <c r="AC11" s="21">
        <f>AC12+AC13</f>
        <v>0</v>
      </c>
      <c r="AD11" s="21">
        <f>AB11+AC11</f>
        <v>7.7</v>
      </c>
      <c r="AE11" s="21">
        <f>AE12+AE13</f>
        <v>18.2</v>
      </c>
      <c r="AF11" s="21">
        <f>AF12+AF13</f>
        <v>0</v>
      </c>
      <c r="AG11" s="21">
        <f>AE11+AF11</f>
        <v>18.2</v>
      </c>
      <c r="AH11" s="21">
        <f>AH12+AH13</f>
        <v>0.6</v>
      </c>
      <c r="AI11" s="21">
        <f>AI12+AI13</f>
        <v>0</v>
      </c>
      <c r="AJ11" s="21">
        <f>AH11+AI11</f>
        <v>0.6</v>
      </c>
      <c r="AK11" s="21">
        <f>AK12+AK13</f>
        <v>25</v>
      </c>
      <c r="AL11" s="21">
        <f>AL12+AL13</f>
        <v>0</v>
      </c>
      <c r="AM11" s="25">
        <f>AK11+AL11</f>
        <v>25</v>
      </c>
      <c r="AN11" s="26">
        <f>AN12+AN13</f>
        <v>242</v>
      </c>
      <c r="AO11" s="27">
        <f>AO12+AO13</f>
        <v>9</v>
      </c>
      <c r="AP11" s="28">
        <f>AN11+AO11</f>
        <v>251</v>
      </c>
      <c r="AQ11" s="112" t="s">
        <v>18</v>
      </c>
      <c r="AR11" s="112"/>
      <c r="AS11" s="113"/>
    </row>
    <row r="12" spans="1:45" ht="12.75">
      <c r="A12" s="22"/>
      <c r="B12" s="114" t="s">
        <v>88</v>
      </c>
      <c r="C12" s="115"/>
      <c r="D12" s="29">
        <v>40.4</v>
      </c>
      <c r="E12" s="29">
        <v>3.5</v>
      </c>
      <c r="F12" s="29">
        <f>D12+E12</f>
        <v>43.9</v>
      </c>
      <c r="G12" s="29">
        <v>61.9</v>
      </c>
      <c r="H12" s="29">
        <v>3.5</v>
      </c>
      <c r="I12" s="29">
        <f>G12+H12</f>
        <v>65.4</v>
      </c>
      <c r="J12" s="29">
        <v>1.9</v>
      </c>
      <c r="K12" s="29">
        <v>1.3</v>
      </c>
      <c r="L12" s="29">
        <f>J12+K12</f>
        <v>3.2</v>
      </c>
      <c r="M12" s="29">
        <v>1</v>
      </c>
      <c r="N12" s="29">
        <v>0.3</v>
      </c>
      <c r="O12" s="29">
        <f>M12+N12</f>
        <v>1.3</v>
      </c>
      <c r="P12" s="29">
        <v>0.3</v>
      </c>
      <c r="Q12" s="29">
        <v>0.2</v>
      </c>
      <c r="R12" s="29">
        <f>P12+Q12</f>
        <v>0.5</v>
      </c>
      <c r="S12" s="29">
        <v>1.2</v>
      </c>
      <c r="T12" s="29">
        <v>0.1</v>
      </c>
      <c r="U12" s="29">
        <f>S12+T12</f>
        <v>1.3</v>
      </c>
      <c r="V12" s="29">
        <v>0</v>
      </c>
      <c r="W12" s="29">
        <v>0</v>
      </c>
      <c r="X12" s="29">
        <f>V12+W12</f>
        <v>0</v>
      </c>
      <c r="Y12" s="29">
        <v>0</v>
      </c>
      <c r="Z12" s="29">
        <v>0.1</v>
      </c>
      <c r="AA12" s="29">
        <f>Y12+Z12</f>
        <v>0.1</v>
      </c>
      <c r="AB12" s="29">
        <v>0.5</v>
      </c>
      <c r="AC12" s="29">
        <v>0</v>
      </c>
      <c r="AD12" s="29">
        <f>AB12+AC12</f>
        <v>0.5</v>
      </c>
      <c r="AE12" s="29">
        <v>0</v>
      </c>
      <c r="AF12" s="29">
        <v>0</v>
      </c>
      <c r="AG12" s="29">
        <f>AE12+AF12</f>
        <v>0</v>
      </c>
      <c r="AH12" s="29">
        <v>0</v>
      </c>
      <c r="AI12" s="29">
        <v>0</v>
      </c>
      <c r="AJ12" s="29">
        <f>AH12+AI12</f>
        <v>0</v>
      </c>
      <c r="AK12" s="29">
        <v>0</v>
      </c>
      <c r="AL12" s="29">
        <v>0</v>
      </c>
      <c r="AM12" s="30">
        <f>AK12+AL12</f>
        <v>0</v>
      </c>
      <c r="AN12" s="31">
        <f aca="true" t="shared" si="0" ref="AN12:AP13">SUM(D12+G12+J12+M12+P12+S12+V12+Y12+AB12+AE12+AH12+AK12)</f>
        <v>107.2</v>
      </c>
      <c r="AO12" s="32">
        <f t="shared" si="0"/>
        <v>9</v>
      </c>
      <c r="AP12" s="33">
        <f t="shared" si="0"/>
        <v>116.2</v>
      </c>
      <c r="AQ12" s="77" t="s">
        <v>89</v>
      </c>
      <c r="AR12" s="117"/>
      <c r="AS12" s="35"/>
    </row>
    <row r="13" spans="1:45" ht="12.75">
      <c r="A13" s="22"/>
      <c r="B13" s="98" t="s">
        <v>19</v>
      </c>
      <c r="C13" s="99"/>
      <c r="D13" s="36">
        <v>1.4</v>
      </c>
      <c r="E13" s="36">
        <v>0</v>
      </c>
      <c r="F13" s="36">
        <f>D13+E13</f>
        <v>1.4</v>
      </c>
      <c r="G13" s="36">
        <v>0.1</v>
      </c>
      <c r="H13" s="36">
        <v>0</v>
      </c>
      <c r="I13" s="36">
        <f>G13+H13</f>
        <v>0.1</v>
      </c>
      <c r="J13" s="36">
        <v>23.5</v>
      </c>
      <c r="K13" s="36">
        <v>0</v>
      </c>
      <c r="L13" s="36">
        <f>J13+K13</f>
        <v>23.5</v>
      </c>
      <c r="M13" s="36">
        <v>26.7</v>
      </c>
      <c r="N13" s="36">
        <v>0</v>
      </c>
      <c r="O13" s="36">
        <f>M13+N13</f>
        <v>26.7</v>
      </c>
      <c r="P13" s="36">
        <v>3.5</v>
      </c>
      <c r="Q13" s="36">
        <v>0</v>
      </c>
      <c r="R13" s="36">
        <f>P13+Q13</f>
        <v>3.5</v>
      </c>
      <c r="S13" s="36">
        <v>3.6</v>
      </c>
      <c r="T13" s="36">
        <v>0</v>
      </c>
      <c r="U13" s="36">
        <f>S13+T13</f>
        <v>3.6</v>
      </c>
      <c r="V13" s="36">
        <v>25</v>
      </c>
      <c r="W13" s="36">
        <v>0</v>
      </c>
      <c r="X13" s="36">
        <f>V13+W13</f>
        <v>25</v>
      </c>
      <c r="Y13" s="36">
        <v>0</v>
      </c>
      <c r="Z13" s="36">
        <v>0</v>
      </c>
      <c r="AA13" s="36">
        <f>Y13+Z13</f>
        <v>0</v>
      </c>
      <c r="AB13" s="36">
        <v>7.2</v>
      </c>
      <c r="AC13" s="36">
        <v>0</v>
      </c>
      <c r="AD13" s="36">
        <f>AB13+AC13</f>
        <v>7.2</v>
      </c>
      <c r="AE13" s="36">
        <v>18.2</v>
      </c>
      <c r="AF13" s="36">
        <v>0</v>
      </c>
      <c r="AG13" s="36">
        <f>AE13+AF13</f>
        <v>18.2</v>
      </c>
      <c r="AH13" s="36">
        <v>0.6</v>
      </c>
      <c r="AI13" s="36">
        <v>0</v>
      </c>
      <c r="AJ13" s="36">
        <f>AH13+AI13</f>
        <v>0.6</v>
      </c>
      <c r="AK13" s="36">
        <v>25</v>
      </c>
      <c r="AL13" s="36">
        <v>0</v>
      </c>
      <c r="AM13" s="37">
        <f>AK13+AL13</f>
        <v>25</v>
      </c>
      <c r="AN13" s="38">
        <f t="shared" si="0"/>
        <v>134.8</v>
      </c>
      <c r="AO13" s="39">
        <f t="shared" si="0"/>
        <v>0</v>
      </c>
      <c r="AP13" s="40">
        <f t="shared" si="0"/>
        <v>134.8</v>
      </c>
      <c r="AQ13" s="124" t="s">
        <v>20</v>
      </c>
      <c r="AR13" s="101"/>
      <c r="AS13" s="35"/>
    </row>
    <row r="14" spans="1:45" ht="12.75">
      <c r="A14" s="22"/>
      <c r="B14" s="23"/>
      <c r="C14" s="23"/>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3"/>
      <c r="AR14" s="23"/>
      <c r="AS14" s="35"/>
    </row>
    <row r="15" spans="1:45" ht="12.75">
      <c r="A15" s="108" t="s">
        <v>21</v>
      </c>
      <c r="B15" s="109"/>
      <c r="C15" s="110"/>
      <c r="D15" s="21">
        <f>D16+D19+D20+D21</f>
        <v>17.6</v>
      </c>
      <c r="E15" s="21">
        <f>E16+E19+E20+E21</f>
        <v>0.7</v>
      </c>
      <c r="F15" s="21">
        <f aca="true" t="shared" si="1" ref="F15:F21">D15+E15</f>
        <v>18.3</v>
      </c>
      <c r="G15" s="21">
        <f>G16+G19+G20+G21</f>
        <v>19.599999999999998</v>
      </c>
      <c r="H15" s="21">
        <f>H16+H19+H20+H21</f>
        <v>0.4</v>
      </c>
      <c r="I15" s="21">
        <f aca="true" t="shared" si="2" ref="I15:I21">G15+H15</f>
        <v>19.999999999999996</v>
      </c>
      <c r="J15" s="21">
        <f>J16+J19+J20+J21</f>
        <v>25.5</v>
      </c>
      <c r="K15" s="21">
        <f>K16+K19+K20+K21</f>
        <v>0.7</v>
      </c>
      <c r="L15" s="21">
        <f aca="true" t="shared" si="3" ref="L15:L21">J15+K15</f>
        <v>26.2</v>
      </c>
      <c r="M15" s="21">
        <f>M16+M19+M20+M21</f>
        <v>19.700000000000003</v>
      </c>
      <c r="N15" s="21">
        <f>N16+N19+N20+N21</f>
        <v>0.7999999999999999</v>
      </c>
      <c r="O15" s="21">
        <f aca="true" t="shared" si="4" ref="O15:O21">M15+N15</f>
        <v>20.500000000000004</v>
      </c>
      <c r="P15" s="21">
        <f>P16+P19+P20+P21</f>
        <v>21.5</v>
      </c>
      <c r="Q15" s="21">
        <f>Q16+Q19+Q20+Q21</f>
        <v>0.8</v>
      </c>
      <c r="R15" s="21">
        <f aca="true" t="shared" si="5" ref="R15:R21">P15+Q15</f>
        <v>22.3</v>
      </c>
      <c r="S15" s="21">
        <f>S16+S19+S20+S21</f>
        <v>25.3</v>
      </c>
      <c r="T15" s="21">
        <f>T16+T19+T20+T21</f>
        <v>1.2</v>
      </c>
      <c r="U15" s="21">
        <f aca="true" t="shared" si="6" ref="U15:U21">S15+T15</f>
        <v>26.5</v>
      </c>
      <c r="V15" s="21">
        <f>V16+V19+V20+V21</f>
        <v>18.8</v>
      </c>
      <c r="W15" s="21">
        <f>W16+W19+W20+W21</f>
        <v>0.7</v>
      </c>
      <c r="X15" s="21">
        <f aca="true" t="shared" si="7" ref="X15:X21">V15+W15</f>
        <v>19.5</v>
      </c>
      <c r="Y15" s="21">
        <f>Y16+Y19+Y20+Y21</f>
        <v>21.1</v>
      </c>
      <c r="Z15" s="21">
        <f>Z16+Z19+Z20+Z21</f>
        <v>0.9</v>
      </c>
      <c r="AA15" s="21">
        <f aca="true" t="shared" si="8" ref="AA15:AA21">Y15+Z15</f>
        <v>22</v>
      </c>
      <c r="AB15" s="21">
        <f>AB16+AB19+AB20+AB21</f>
        <v>26.499999999999996</v>
      </c>
      <c r="AC15" s="21">
        <f>AC16+AC19+AC20+AC21</f>
        <v>1.5</v>
      </c>
      <c r="AD15" s="21">
        <f aca="true" t="shared" si="9" ref="AD15:AD21">AB15+AC15</f>
        <v>27.999999999999996</v>
      </c>
      <c r="AE15" s="21">
        <f>AE16+AE19+AE20+AE21</f>
        <v>19.5</v>
      </c>
      <c r="AF15" s="21">
        <f>AF16+AF19+AF20+AF21</f>
        <v>1</v>
      </c>
      <c r="AG15" s="21">
        <f aca="true" t="shared" si="10" ref="AG15:AG21">AE15+AF15</f>
        <v>20.5</v>
      </c>
      <c r="AH15" s="21">
        <f>AH16+AH19+AH20+AH21</f>
        <v>19.599999999999998</v>
      </c>
      <c r="AI15" s="21">
        <f>AI16+AI19+AI20+AI21</f>
        <v>1</v>
      </c>
      <c r="AJ15" s="21">
        <f aca="true" t="shared" si="11" ref="AJ15:AJ21">AH15+AI15</f>
        <v>20.599999999999998</v>
      </c>
      <c r="AK15" s="21">
        <f>AK16+AK19+AK20+AK21</f>
        <v>23</v>
      </c>
      <c r="AL15" s="21">
        <f>AL16+AL19+AL20+AL21</f>
        <v>0.7</v>
      </c>
      <c r="AM15" s="21">
        <f aca="true" t="shared" si="12" ref="AM15:AM21">AK15+AL15</f>
        <v>23.7</v>
      </c>
      <c r="AN15" s="29">
        <f>AN16+AN19+AN20+AN21</f>
        <v>257.7</v>
      </c>
      <c r="AO15" s="29">
        <f>AO16+AO19+AO20+AO21</f>
        <v>10.399999999999999</v>
      </c>
      <c r="AP15" s="29">
        <f>AN15+AO15</f>
        <v>268.09999999999997</v>
      </c>
      <c r="AQ15" s="111" t="s">
        <v>22</v>
      </c>
      <c r="AR15" s="112"/>
      <c r="AS15" s="113"/>
    </row>
    <row r="16" spans="1:45" ht="12.75">
      <c r="A16" s="22"/>
      <c r="B16" s="114" t="s">
        <v>23</v>
      </c>
      <c r="C16" s="115"/>
      <c r="D16" s="21">
        <f>D17+D18</f>
        <v>17.4</v>
      </c>
      <c r="E16" s="21">
        <f>E17+E18</f>
        <v>0.5</v>
      </c>
      <c r="F16" s="21">
        <f t="shared" si="1"/>
        <v>17.9</v>
      </c>
      <c r="G16" s="21">
        <f>G17+G18</f>
        <v>19.599999999999998</v>
      </c>
      <c r="H16" s="21">
        <f>H17+H18</f>
        <v>0.4</v>
      </c>
      <c r="I16" s="21">
        <f t="shared" si="2"/>
        <v>19.999999999999996</v>
      </c>
      <c r="J16" s="21">
        <f>J17+J18</f>
        <v>25.5</v>
      </c>
      <c r="K16" s="21">
        <f>K17+K18</f>
        <v>0.5</v>
      </c>
      <c r="L16" s="21">
        <f t="shared" si="3"/>
        <v>26</v>
      </c>
      <c r="M16" s="21">
        <f>M17+M18</f>
        <v>19.400000000000002</v>
      </c>
      <c r="N16" s="21">
        <f>N17+N18</f>
        <v>0.4</v>
      </c>
      <c r="O16" s="21">
        <f t="shared" si="4"/>
        <v>19.8</v>
      </c>
      <c r="P16" s="21">
        <f>P17+P18</f>
        <v>19.4</v>
      </c>
      <c r="Q16" s="21">
        <f>Q17+Q18</f>
        <v>0.5</v>
      </c>
      <c r="R16" s="21">
        <f t="shared" si="5"/>
        <v>19.9</v>
      </c>
      <c r="S16" s="21">
        <f>S17+S18</f>
        <v>24.5</v>
      </c>
      <c r="T16" s="21">
        <f>T17+T18</f>
        <v>0.8</v>
      </c>
      <c r="U16" s="21">
        <f t="shared" si="6"/>
        <v>25.3</v>
      </c>
      <c r="V16" s="21">
        <f>V17+V18</f>
        <v>18.6</v>
      </c>
      <c r="W16" s="21">
        <f>W17+W18</f>
        <v>0.4</v>
      </c>
      <c r="X16" s="21">
        <f t="shared" si="7"/>
        <v>19</v>
      </c>
      <c r="Y16" s="21">
        <f>Y17+Y18</f>
        <v>19.6</v>
      </c>
      <c r="Z16" s="21">
        <f>Z17+Z18</f>
        <v>0.5</v>
      </c>
      <c r="AA16" s="21">
        <f t="shared" si="8"/>
        <v>20.1</v>
      </c>
      <c r="AB16" s="21">
        <f>AB17+AB18</f>
        <v>24.599999999999998</v>
      </c>
      <c r="AC16" s="21">
        <f>AC17+AC18</f>
        <v>0.8</v>
      </c>
      <c r="AD16" s="21">
        <f t="shared" si="9"/>
        <v>25.4</v>
      </c>
      <c r="AE16" s="21">
        <f>AE17+AE18</f>
        <v>19.4</v>
      </c>
      <c r="AF16" s="21">
        <f>AF17+AF18</f>
        <v>0.8</v>
      </c>
      <c r="AG16" s="21">
        <f t="shared" si="10"/>
        <v>20.2</v>
      </c>
      <c r="AH16" s="21">
        <f>AH17+AH18</f>
        <v>19.4</v>
      </c>
      <c r="AI16" s="21">
        <f>AI17+AI18</f>
        <v>0.8</v>
      </c>
      <c r="AJ16" s="21">
        <f t="shared" si="11"/>
        <v>20.2</v>
      </c>
      <c r="AK16" s="21">
        <f>AK17+AK18</f>
        <v>22.8</v>
      </c>
      <c r="AL16" s="21">
        <f>AL17+AL18</f>
        <v>0.6</v>
      </c>
      <c r="AM16" s="25">
        <f t="shared" si="12"/>
        <v>23.400000000000002</v>
      </c>
      <c r="AN16" s="26">
        <f>AN17+AN18</f>
        <v>250.2</v>
      </c>
      <c r="AO16" s="27">
        <f>AO17+AO18</f>
        <v>6.999999999999999</v>
      </c>
      <c r="AP16" s="28">
        <f>AN16+AO16</f>
        <v>257.2</v>
      </c>
      <c r="AQ16" s="77" t="s">
        <v>122</v>
      </c>
      <c r="AR16" s="117"/>
      <c r="AS16" s="35"/>
    </row>
    <row r="17" spans="1:45" ht="12.75">
      <c r="A17" s="22"/>
      <c r="B17" s="42"/>
      <c r="C17" s="43" t="s">
        <v>24</v>
      </c>
      <c r="D17" s="29">
        <v>17</v>
      </c>
      <c r="E17" s="29">
        <v>0</v>
      </c>
      <c r="F17" s="29">
        <f t="shared" si="1"/>
        <v>17</v>
      </c>
      <c r="G17" s="29">
        <v>19.2</v>
      </c>
      <c r="H17" s="29">
        <v>0</v>
      </c>
      <c r="I17" s="29">
        <f t="shared" si="2"/>
        <v>19.2</v>
      </c>
      <c r="J17" s="29">
        <v>24.8</v>
      </c>
      <c r="K17" s="29">
        <v>0</v>
      </c>
      <c r="L17" s="29">
        <f t="shared" si="3"/>
        <v>24.8</v>
      </c>
      <c r="M17" s="29">
        <v>18.8</v>
      </c>
      <c r="N17" s="29">
        <v>0</v>
      </c>
      <c r="O17" s="29">
        <f t="shared" si="4"/>
        <v>18.8</v>
      </c>
      <c r="P17" s="29">
        <v>18.9</v>
      </c>
      <c r="Q17" s="29">
        <v>0</v>
      </c>
      <c r="R17" s="29">
        <f t="shared" si="5"/>
        <v>18.9</v>
      </c>
      <c r="S17" s="29">
        <v>23.8</v>
      </c>
      <c r="T17" s="29">
        <v>0</v>
      </c>
      <c r="U17" s="29">
        <f t="shared" si="6"/>
        <v>23.8</v>
      </c>
      <c r="V17" s="29">
        <v>18.1</v>
      </c>
      <c r="W17" s="29">
        <v>0</v>
      </c>
      <c r="X17" s="29">
        <f t="shared" si="7"/>
        <v>18.1</v>
      </c>
      <c r="Y17" s="29">
        <v>19</v>
      </c>
      <c r="Z17" s="29">
        <v>0</v>
      </c>
      <c r="AA17" s="29">
        <f t="shared" si="8"/>
        <v>19</v>
      </c>
      <c r="AB17" s="29">
        <v>23.9</v>
      </c>
      <c r="AC17" s="29">
        <v>0</v>
      </c>
      <c r="AD17" s="29">
        <f t="shared" si="9"/>
        <v>23.9</v>
      </c>
      <c r="AE17" s="29">
        <v>18.9</v>
      </c>
      <c r="AF17" s="29">
        <v>0</v>
      </c>
      <c r="AG17" s="29">
        <f t="shared" si="10"/>
        <v>18.9</v>
      </c>
      <c r="AH17" s="29">
        <v>19</v>
      </c>
      <c r="AI17" s="29">
        <v>0</v>
      </c>
      <c r="AJ17" s="29">
        <f t="shared" si="11"/>
        <v>19</v>
      </c>
      <c r="AK17" s="29">
        <v>22.1</v>
      </c>
      <c r="AL17" s="29">
        <v>0</v>
      </c>
      <c r="AM17" s="30">
        <f t="shared" si="12"/>
        <v>22.1</v>
      </c>
      <c r="AN17" s="32">
        <f aca="true" t="shared" si="13" ref="AN17:AP21">SUM(D17+G17+J17+M17+P17+S17+V17+Y17+AB17+AE17+AH17+AK17)</f>
        <v>243.5</v>
      </c>
      <c r="AO17" s="44">
        <f t="shared" si="13"/>
        <v>0</v>
      </c>
      <c r="AP17" s="32">
        <f t="shared" si="13"/>
        <v>243.5</v>
      </c>
      <c r="AQ17" s="34" t="s">
        <v>25</v>
      </c>
      <c r="AR17" s="42"/>
      <c r="AS17" s="35"/>
    </row>
    <row r="18" spans="1:45" ht="12.75">
      <c r="A18" s="22"/>
      <c r="B18" s="42"/>
      <c r="C18" s="45" t="s">
        <v>26</v>
      </c>
      <c r="D18" s="36">
        <v>0.4</v>
      </c>
      <c r="E18" s="36">
        <v>0.5</v>
      </c>
      <c r="F18" s="36">
        <f t="shared" si="1"/>
        <v>0.9</v>
      </c>
      <c r="G18" s="36">
        <v>0.4</v>
      </c>
      <c r="H18" s="36">
        <v>0.4</v>
      </c>
      <c r="I18" s="36">
        <f t="shared" si="2"/>
        <v>0.8</v>
      </c>
      <c r="J18" s="36">
        <v>0.7</v>
      </c>
      <c r="K18" s="36">
        <v>0.5</v>
      </c>
      <c r="L18" s="36">
        <f t="shared" si="3"/>
        <v>1.2</v>
      </c>
      <c r="M18" s="36">
        <v>0.6</v>
      </c>
      <c r="N18" s="36">
        <v>0.4</v>
      </c>
      <c r="O18" s="36">
        <f t="shared" si="4"/>
        <v>1</v>
      </c>
      <c r="P18" s="36">
        <v>0.5</v>
      </c>
      <c r="Q18" s="36">
        <v>0.5</v>
      </c>
      <c r="R18" s="36">
        <f t="shared" si="5"/>
        <v>1</v>
      </c>
      <c r="S18" s="36">
        <v>0.7</v>
      </c>
      <c r="T18" s="36">
        <v>0.8</v>
      </c>
      <c r="U18" s="36">
        <f t="shared" si="6"/>
        <v>1.5</v>
      </c>
      <c r="V18" s="36">
        <v>0.5</v>
      </c>
      <c r="W18" s="36">
        <v>0.4</v>
      </c>
      <c r="X18" s="36">
        <f t="shared" si="7"/>
        <v>0.9</v>
      </c>
      <c r="Y18" s="36">
        <v>0.6</v>
      </c>
      <c r="Z18" s="36">
        <v>0.5</v>
      </c>
      <c r="AA18" s="36">
        <f t="shared" si="8"/>
        <v>1.1</v>
      </c>
      <c r="AB18" s="36">
        <v>0.7</v>
      </c>
      <c r="AC18" s="36">
        <v>0.8</v>
      </c>
      <c r="AD18" s="36">
        <f t="shared" si="9"/>
        <v>1.5</v>
      </c>
      <c r="AE18" s="36">
        <v>0.5</v>
      </c>
      <c r="AF18" s="36">
        <v>0.8</v>
      </c>
      <c r="AG18" s="36">
        <f t="shared" si="10"/>
        <v>1.3</v>
      </c>
      <c r="AH18" s="36">
        <v>0.4</v>
      </c>
      <c r="AI18" s="36">
        <v>0.8</v>
      </c>
      <c r="AJ18" s="36">
        <f t="shared" si="11"/>
        <v>1.2000000000000002</v>
      </c>
      <c r="AK18" s="36">
        <v>0.7</v>
      </c>
      <c r="AL18" s="36">
        <v>0.6</v>
      </c>
      <c r="AM18" s="37">
        <f t="shared" si="12"/>
        <v>1.2999999999999998</v>
      </c>
      <c r="AN18" s="46">
        <f t="shared" si="13"/>
        <v>6.7</v>
      </c>
      <c r="AO18" s="44">
        <f t="shared" si="13"/>
        <v>6.999999999999999</v>
      </c>
      <c r="AP18" s="46">
        <f t="shared" si="13"/>
        <v>13.700000000000003</v>
      </c>
      <c r="AQ18" s="41" t="s">
        <v>27</v>
      </c>
      <c r="AR18" s="42"/>
      <c r="AS18" s="35"/>
    </row>
    <row r="19" spans="1:45" ht="12.75">
      <c r="A19" s="22"/>
      <c r="B19" s="95" t="s">
        <v>28</v>
      </c>
      <c r="C19" s="96"/>
      <c r="D19" s="29">
        <v>0.1</v>
      </c>
      <c r="E19" s="29">
        <v>0.1</v>
      </c>
      <c r="F19" s="29">
        <f t="shared" si="1"/>
        <v>0.2</v>
      </c>
      <c r="G19" s="29">
        <v>0</v>
      </c>
      <c r="H19" s="29">
        <v>0</v>
      </c>
      <c r="I19" s="29">
        <f t="shared" si="2"/>
        <v>0</v>
      </c>
      <c r="J19" s="29">
        <v>0</v>
      </c>
      <c r="K19" s="29">
        <v>0</v>
      </c>
      <c r="L19" s="29">
        <f t="shared" si="3"/>
        <v>0</v>
      </c>
      <c r="M19" s="29">
        <v>0.3</v>
      </c>
      <c r="N19" s="29">
        <v>0.1</v>
      </c>
      <c r="O19" s="29">
        <f t="shared" si="4"/>
        <v>0.4</v>
      </c>
      <c r="P19" s="29">
        <v>0.3</v>
      </c>
      <c r="Q19" s="29">
        <v>0.1</v>
      </c>
      <c r="R19" s="29">
        <f t="shared" si="5"/>
        <v>0.4</v>
      </c>
      <c r="S19" s="29">
        <v>0.5</v>
      </c>
      <c r="T19" s="29">
        <v>0.1</v>
      </c>
      <c r="U19" s="29">
        <f t="shared" si="6"/>
        <v>0.6</v>
      </c>
      <c r="V19" s="29">
        <v>0.2</v>
      </c>
      <c r="W19" s="29">
        <v>0.1</v>
      </c>
      <c r="X19" s="29">
        <f t="shared" si="7"/>
        <v>0.30000000000000004</v>
      </c>
      <c r="Y19" s="29">
        <v>0.3</v>
      </c>
      <c r="Z19" s="29">
        <v>0.3</v>
      </c>
      <c r="AA19" s="29">
        <f t="shared" si="8"/>
        <v>0.6</v>
      </c>
      <c r="AB19" s="29">
        <v>0.4</v>
      </c>
      <c r="AC19" s="29">
        <v>0.6</v>
      </c>
      <c r="AD19" s="29">
        <f t="shared" si="9"/>
        <v>1</v>
      </c>
      <c r="AE19" s="29">
        <v>0.1</v>
      </c>
      <c r="AF19" s="29">
        <v>0.1</v>
      </c>
      <c r="AG19" s="29">
        <f t="shared" si="10"/>
        <v>0.2</v>
      </c>
      <c r="AH19" s="29">
        <v>0.2</v>
      </c>
      <c r="AI19" s="29">
        <v>0.2</v>
      </c>
      <c r="AJ19" s="29">
        <f t="shared" si="11"/>
        <v>0.4</v>
      </c>
      <c r="AK19" s="29">
        <v>0.2</v>
      </c>
      <c r="AL19" s="29">
        <v>0.1</v>
      </c>
      <c r="AM19" s="30">
        <f t="shared" si="12"/>
        <v>0.30000000000000004</v>
      </c>
      <c r="AN19" s="31">
        <f t="shared" si="13"/>
        <v>2.6000000000000005</v>
      </c>
      <c r="AO19" s="32">
        <f t="shared" si="13"/>
        <v>1.8</v>
      </c>
      <c r="AP19" s="33">
        <f t="shared" si="13"/>
        <v>4.4</v>
      </c>
      <c r="AQ19" s="97" t="s">
        <v>29</v>
      </c>
      <c r="AR19" s="92"/>
      <c r="AS19" s="35"/>
    </row>
    <row r="20" spans="1:45" ht="12.75">
      <c r="A20" s="22"/>
      <c r="B20" s="95" t="s">
        <v>30</v>
      </c>
      <c r="C20" s="96"/>
      <c r="D20" s="48">
        <v>0</v>
      </c>
      <c r="E20" s="48">
        <v>0.1</v>
      </c>
      <c r="F20" s="48">
        <f t="shared" si="1"/>
        <v>0.1</v>
      </c>
      <c r="G20" s="48">
        <v>0</v>
      </c>
      <c r="H20" s="48">
        <v>0</v>
      </c>
      <c r="I20" s="48">
        <f t="shared" si="2"/>
        <v>0</v>
      </c>
      <c r="J20" s="48">
        <v>0</v>
      </c>
      <c r="K20" s="48">
        <v>0.2</v>
      </c>
      <c r="L20" s="48">
        <f t="shared" si="3"/>
        <v>0.2</v>
      </c>
      <c r="M20" s="48">
        <v>0</v>
      </c>
      <c r="N20" s="48">
        <v>0.2</v>
      </c>
      <c r="O20" s="48">
        <f t="shared" si="4"/>
        <v>0.2</v>
      </c>
      <c r="P20" s="48">
        <v>0.1</v>
      </c>
      <c r="Q20" s="48">
        <v>0.2</v>
      </c>
      <c r="R20" s="48">
        <f t="shared" si="5"/>
        <v>0.30000000000000004</v>
      </c>
      <c r="S20" s="48">
        <v>0.3</v>
      </c>
      <c r="T20" s="48">
        <v>0.3</v>
      </c>
      <c r="U20" s="48">
        <f t="shared" si="6"/>
        <v>0.6</v>
      </c>
      <c r="V20" s="48">
        <v>0</v>
      </c>
      <c r="W20" s="48">
        <v>0.2</v>
      </c>
      <c r="X20" s="48">
        <f t="shared" si="7"/>
        <v>0.2</v>
      </c>
      <c r="Y20" s="48">
        <v>0</v>
      </c>
      <c r="Z20" s="48">
        <v>0.1</v>
      </c>
      <c r="AA20" s="48">
        <f t="shared" si="8"/>
        <v>0.1</v>
      </c>
      <c r="AB20" s="48">
        <v>0</v>
      </c>
      <c r="AC20" s="48">
        <v>0.1</v>
      </c>
      <c r="AD20" s="48">
        <f t="shared" si="9"/>
        <v>0.1</v>
      </c>
      <c r="AE20" s="48">
        <v>0</v>
      </c>
      <c r="AF20" s="48">
        <v>0.1</v>
      </c>
      <c r="AG20" s="48">
        <f t="shared" si="10"/>
        <v>0.1</v>
      </c>
      <c r="AH20" s="48">
        <v>0</v>
      </c>
      <c r="AI20" s="48">
        <v>0</v>
      </c>
      <c r="AJ20" s="48">
        <f t="shared" si="11"/>
        <v>0</v>
      </c>
      <c r="AK20" s="48">
        <v>0</v>
      </c>
      <c r="AL20" s="48">
        <v>0</v>
      </c>
      <c r="AM20" s="49">
        <f t="shared" si="12"/>
        <v>0</v>
      </c>
      <c r="AN20" s="50">
        <f t="shared" si="13"/>
        <v>0.4</v>
      </c>
      <c r="AO20" s="46">
        <f t="shared" si="13"/>
        <v>1.5000000000000002</v>
      </c>
      <c r="AP20" s="51">
        <f t="shared" si="13"/>
        <v>1.9000000000000001</v>
      </c>
      <c r="AQ20" s="97" t="s">
        <v>31</v>
      </c>
      <c r="AR20" s="92"/>
      <c r="AS20" s="35"/>
    </row>
    <row r="21" spans="1:45" ht="12.75">
      <c r="A21" s="22"/>
      <c r="B21" s="98" t="s">
        <v>32</v>
      </c>
      <c r="C21" s="99"/>
      <c r="D21" s="36">
        <v>0.1</v>
      </c>
      <c r="E21" s="36">
        <v>0</v>
      </c>
      <c r="F21" s="36">
        <f t="shared" si="1"/>
        <v>0.1</v>
      </c>
      <c r="G21" s="36">
        <v>0</v>
      </c>
      <c r="H21" s="36">
        <v>0</v>
      </c>
      <c r="I21" s="36">
        <f t="shared" si="2"/>
        <v>0</v>
      </c>
      <c r="J21" s="36">
        <v>0</v>
      </c>
      <c r="K21" s="36">
        <v>0</v>
      </c>
      <c r="L21" s="36">
        <f t="shared" si="3"/>
        <v>0</v>
      </c>
      <c r="M21" s="36">
        <v>0</v>
      </c>
      <c r="N21" s="36">
        <v>0.1</v>
      </c>
      <c r="O21" s="36">
        <f t="shared" si="4"/>
        <v>0.1</v>
      </c>
      <c r="P21" s="36">
        <v>1.7</v>
      </c>
      <c r="Q21" s="36">
        <v>0</v>
      </c>
      <c r="R21" s="36">
        <f t="shared" si="5"/>
        <v>1.7</v>
      </c>
      <c r="S21" s="36">
        <v>0</v>
      </c>
      <c r="T21" s="36">
        <v>0</v>
      </c>
      <c r="U21" s="36">
        <f t="shared" si="6"/>
        <v>0</v>
      </c>
      <c r="V21" s="36">
        <v>0</v>
      </c>
      <c r="W21" s="36">
        <v>0</v>
      </c>
      <c r="X21" s="36">
        <f t="shared" si="7"/>
        <v>0</v>
      </c>
      <c r="Y21" s="36">
        <v>1.2</v>
      </c>
      <c r="Z21" s="36">
        <v>0</v>
      </c>
      <c r="AA21" s="36">
        <f t="shared" si="8"/>
        <v>1.2</v>
      </c>
      <c r="AB21" s="36">
        <v>1.5</v>
      </c>
      <c r="AC21" s="36">
        <v>0</v>
      </c>
      <c r="AD21" s="36">
        <f t="shared" si="9"/>
        <v>1.5</v>
      </c>
      <c r="AE21" s="36">
        <v>0</v>
      </c>
      <c r="AF21" s="36">
        <v>0</v>
      </c>
      <c r="AG21" s="36">
        <f t="shared" si="10"/>
        <v>0</v>
      </c>
      <c r="AH21" s="36">
        <v>0</v>
      </c>
      <c r="AI21" s="36">
        <v>0</v>
      </c>
      <c r="AJ21" s="36">
        <f t="shared" si="11"/>
        <v>0</v>
      </c>
      <c r="AK21" s="36">
        <v>0</v>
      </c>
      <c r="AL21" s="36">
        <v>0</v>
      </c>
      <c r="AM21" s="37">
        <f t="shared" si="12"/>
        <v>0</v>
      </c>
      <c r="AN21" s="38">
        <f t="shared" si="13"/>
        <v>4.5</v>
      </c>
      <c r="AO21" s="39">
        <f t="shared" si="13"/>
        <v>0.1</v>
      </c>
      <c r="AP21" s="40">
        <f t="shared" si="13"/>
        <v>4.6</v>
      </c>
      <c r="AQ21" s="124" t="s">
        <v>33</v>
      </c>
      <c r="AR21" s="101"/>
      <c r="AS21" s="35"/>
    </row>
    <row r="22" spans="1:45" ht="12.75">
      <c r="A22" s="22"/>
      <c r="B22" s="23"/>
      <c r="C22" s="23"/>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3"/>
      <c r="AR22" s="23"/>
      <c r="AS22" s="35"/>
    </row>
    <row r="23" spans="1:45" ht="12.75">
      <c r="A23" s="108" t="s">
        <v>34</v>
      </c>
      <c r="B23" s="109"/>
      <c r="C23" s="110"/>
      <c r="D23" s="21">
        <v>0</v>
      </c>
      <c r="E23" s="21">
        <v>0</v>
      </c>
      <c r="F23" s="21">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1">
        <v>0</v>
      </c>
      <c r="X23" s="21">
        <v>0</v>
      </c>
      <c r="Y23" s="21">
        <v>0</v>
      </c>
      <c r="Z23" s="21">
        <v>0</v>
      </c>
      <c r="AA23" s="21">
        <v>0</v>
      </c>
      <c r="AB23" s="21">
        <v>0</v>
      </c>
      <c r="AC23" s="21">
        <v>0</v>
      </c>
      <c r="AD23" s="21">
        <v>0</v>
      </c>
      <c r="AE23" s="21">
        <v>0</v>
      </c>
      <c r="AF23" s="21">
        <v>0</v>
      </c>
      <c r="AG23" s="21">
        <v>0</v>
      </c>
      <c r="AH23" s="21">
        <v>0</v>
      </c>
      <c r="AI23" s="21">
        <v>0</v>
      </c>
      <c r="AJ23" s="21">
        <v>0</v>
      </c>
      <c r="AK23" s="21">
        <v>0</v>
      </c>
      <c r="AL23" s="21">
        <v>0</v>
      </c>
      <c r="AM23" s="21">
        <v>0</v>
      </c>
      <c r="AN23" s="29">
        <v>0</v>
      </c>
      <c r="AO23" s="29">
        <v>0</v>
      </c>
      <c r="AP23" s="29">
        <v>0</v>
      </c>
      <c r="AQ23" s="111" t="s">
        <v>35</v>
      </c>
      <c r="AR23" s="112"/>
      <c r="AS23" s="113"/>
    </row>
    <row r="24" spans="1:45" ht="12.75">
      <c r="A24" s="22"/>
      <c r="B24" s="114" t="s">
        <v>77</v>
      </c>
      <c r="C24" s="115"/>
      <c r="D24" s="29">
        <v>0</v>
      </c>
      <c r="E24" s="29">
        <v>0</v>
      </c>
      <c r="F24" s="29">
        <v>0</v>
      </c>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c r="AJ24" s="29">
        <v>0</v>
      </c>
      <c r="AK24" s="29">
        <v>0</v>
      </c>
      <c r="AL24" s="29">
        <v>0</v>
      </c>
      <c r="AM24" s="30">
        <v>0</v>
      </c>
      <c r="AN24" s="31">
        <f aca="true" t="shared" si="14" ref="AN24:AP25">SUM(D24+G24+J24+M24+P24+S24+V24+Y24+AB24+AE24+AH24+AK24)</f>
        <v>0</v>
      </c>
      <c r="AO24" s="31">
        <f t="shared" si="14"/>
        <v>0</v>
      </c>
      <c r="AP24" s="32">
        <f t="shared" si="14"/>
        <v>0</v>
      </c>
      <c r="AQ24" s="77" t="s">
        <v>78</v>
      </c>
      <c r="AR24" s="117"/>
      <c r="AS24" s="35"/>
    </row>
    <row r="25" spans="1:45" ht="12.75">
      <c r="A25" s="22"/>
      <c r="B25" s="98" t="s">
        <v>123</v>
      </c>
      <c r="C25" s="99"/>
      <c r="D25" s="36">
        <v>0</v>
      </c>
      <c r="E25" s="36">
        <v>0</v>
      </c>
      <c r="F25" s="36">
        <v>0</v>
      </c>
      <c r="G25" s="36">
        <v>0</v>
      </c>
      <c r="H25" s="36">
        <v>0</v>
      </c>
      <c r="I25" s="36">
        <v>0</v>
      </c>
      <c r="J25" s="36">
        <v>0</v>
      </c>
      <c r="K25" s="36">
        <v>0</v>
      </c>
      <c r="L25" s="36">
        <v>0</v>
      </c>
      <c r="M25" s="36">
        <v>0</v>
      </c>
      <c r="N25" s="36">
        <v>0</v>
      </c>
      <c r="O25" s="36">
        <v>0</v>
      </c>
      <c r="P25" s="36">
        <v>0</v>
      </c>
      <c r="Q25" s="36">
        <v>0</v>
      </c>
      <c r="R25" s="36">
        <v>0</v>
      </c>
      <c r="S25" s="36">
        <v>0</v>
      </c>
      <c r="T25" s="36">
        <v>0</v>
      </c>
      <c r="U25" s="36">
        <v>0</v>
      </c>
      <c r="V25" s="36">
        <v>0</v>
      </c>
      <c r="W25" s="36">
        <v>0</v>
      </c>
      <c r="X25" s="36">
        <v>0</v>
      </c>
      <c r="Y25" s="36">
        <v>0</v>
      </c>
      <c r="Z25" s="36">
        <v>0</v>
      </c>
      <c r="AA25" s="36">
        <v>0</v>
      </c>
      <c r="AB25" s="36">
        <v>0</v>
      </c>
      <c r="AC25" s="36">
        <v>0</v>
      </c>
      <c r="AD25" s="36">
        <v>0</v>
      </c>
      <c r="AE25" s="36">
        <v>0</v>
      </c>
      <c r="AF25" s="36">
        <v>0</v>
      </c>
      <c r="AG25" s="36">
        <v>0</v>
      </c>
      <c r="AH25" s="36">
        <v>0</v>
      </c>
      <c r="AI25" s="36">
        <v>0</v>
      </c>
      <c r="AJ25" s="36">
        <v>0</v>
      </c>
      <c r="AK25" s="36">
        <v>0</v>
      </c>
      <c r="AL25" s="36">
        <v>0</v>
      </c>
      <c r="AM25" s="37">
        <v>0</v>
      </c>
      <c r="AN25" s="38">
        <f t="shared" si="14"/>
        <v>0</v>
      </c>
      <c r="AO25" s="38">
        <f t="shared" si="14"/>
        <v>0</v>
      </c>
      <c r="AP25" s="39">
        <f t="shared" si="14"/>
        <v>0</v>
      </c>
      <c r="AQ25" s="124" t="s">
        <v>113</v>
      </c>
      <c r="AR25" s="101"/>
      <c r="AS25" s="35"/>
    </row>
    <row r="26" spans="1:45" ht="12.75">
      <c r="A26" s="22"/>
      <c r="B26" s="23"/>
      <c r="C26" s="23"/>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3"/>
      <c r="AR26" s="23"/>
      <c r="AS26" s="35"/>
    </row>
    <row r="27" spans="1:49" ht="12.75">
      <c r="A27" s="108" t="s">
        <v>36</v>
      </c>
      <c r="B27" s="109"/>
      <c r="C27" s="110"/>
      <c r="D27" s="21">
        <f>D28+D29</f>
        <v>-1.4</v>
      </c>
      <c r="E27" s="21">
        <f>E28+E29</f>
        <v>0.1</v>
      </c>
      <c r="F27" s="21">
        <f>D27+E27</f>
        <v>-1.2999999999999998</v>
      </c>
      <c r="G27" s="21">
        <f>G28+G29</f>
        <v>0.3</v>
      </c>
      <c r="H27" s="21">
        <f>H28+H29</f>
        <v>0.1</v>
      </c>
      <c r="I27" s="21">
        <f>G27+H27</f>
        <v>0.4</v>
      </c>
      <c r="J27" s="21">
        <f>J28+J29</f>
        <v>-0.6</v>
      </c>
      <c r="K27" s="21">
        <f>K28+K29</f>
        <v>-0.1</v>
      </c>
      <c r="L27" s="21">
        <f>J27+K27</f>
        <v>-0.7</v>
      </c>
      <c r="M27" s="21">
        <f>M28+M29</f>
        <v>-0.1</v>
      </c>
      <c r="N27" s="21">
        <f>N28+N29</f>
        <v>-0.1</v>
      </c>
      <c r="O27" s="21">
        <f>M27+N27</f>
        <v>-0.2</v>
      </c>
      <c r="P27" s="21">
        <f>P28+P29</f>
        <v>0.3</v>
      </c>
      <c r="Q27" s="21">
        <f>Q28+Q29</f>
        <v>-0.3</v>
      </c>
      <c r="R27" s="21">
        <f>P27+Q27</f>
        <v>0</v>
      </c>
      <c r="S27" s="21">
        <f>S28+S29</f>
        <v>0</v>
      </c>
      <c r="T27" s="21">
        <f>T28+T29</f>
        <v>-0.1</v>
      </c>
      <c r="U27" s="21">
        <f>S27+T27</f>
        <v>-0.1</v>
      </c>
      <c r="V27" s="21">
        <f>V28+V29</f>
        <v>-0.3</v>
      </c>
      <c r="W27" s="21">
        <f>W28+W29</f>
        <v>0.7</v>
      </c>
      <c r="X27" s="21">
        <f>V27+W27</f>
        <v>0.39999999999999997</v>
      </c>
      <c r="Y27" s="21">
        <f>Y28+Y29</f>
        <v>-0.19999999999999998</v>
      </c>
      <c r="Z27" s="21">
        <f>Z28+Z29</f>
        <v>0</v>
      </c>
      <c r="AA27" s="21">
        <f>Y27+Z27</f>
        <v>-0.19999999999999998</v>
      </c>
      <c r="AB27" s="21">
        <f>AB28+AB29</f>
        <v>0.19999999999999998</v>
      </c>
      <c r="AC27" s="21">
        <f>AC28+AC29</f>
        <v>-0.3</v>
      </c>
      <c r="AD27" s="21">
        <f>AB27+AC27</f>
        <v>-0.1</v>
      </c>
      <c r="AE27" s="21">
        <f>AE28+AE29</f>
        <v>0.7</v>
      </c>
      <c r="AF27" s="21">
        <f>AF28+AF29</f>
        <v>-0.6</v>
      </c>
      <c r="AG27" s="21">
        <f>AE27+AF27</f>
        <v>0.09999999999999998</v>
      </c>
      <c r="AH27" s="21">
        <f>AH28+AH29</f>
        <v>-0.1</v>
      </c>
      <c r="AI27" s="21">
        <f>AI28+AI29</f>
        <v>0</v>
      </c>
      <c r="AJ27" s="21">
        <f>AH27+AI27</f>
        <v>-0.1</v>
      </c>
      <c r="AK27" s="21">
        <f>AK28+AK29</f>
        <v>0</v>
      </c>
      <c r="AL27" s="21">
        <f>AL28+AL29</f>
        <v>0</v>
      </c>
      <c r="AM27" s="21">
        <f>AK27+AL27</f>
        <v>0</v>
      </c>
      <c r="AN27" s="21">
        <f>AN28+AN29</f>
        <v>-1.2</v>
      </c>
      <c r="AO27" s="21">
        <f>AO28+AO29</f>
        <v>-0.6000000000000001</v>
      </c>
      <c r="AP27" s="21">
        <f>AN27+AO27</f>
        <v>-1.8</v>
      </c>
      <c r="AQ27" s="111" t="s">
        <v>37</v>
      </c>
      <c r="AR27" s="112"/>
      <c r="AS27" s="113"/>
      <c r="AT27" s="52"/>
      <c r="AU27" s="52"/>
      <c r="AV27" s="52"/>
      <c r="AW27" s="53"/>
    </row>
    <row r="28" spans="1:49" ht="12.75">
      <c r="A28" s="22"/>
      <c r="B28" s="114" t="s">
        <v>114</v>
      </c>
      <c r="C28" s="115"/>
      <c r="D28" s="29">
        <v>0</v>
      </c>
      <c r="E28" s="29">
        <v>0</v>
      </c>
      <c r="F28" s="29">
        <f>D28+E28</f>
        <v>0</v>
      </c>
      <c r="G28" s="29">
        <v>0</v>
      </c>
      <c r="H28" s="29">
        <v>0</v>
      </c>
      <c r="I28" s="29">
        <f>G28+H28</f>
        <v>0</v>
      </c>
      <c r="J28" s="29">
        <v>0</v>
      </c>
      <c r="K28" s="29">
        <v>0</v>
      </c>
      <c r="L28" s="29">
        <f>J28+K28</f>
        <v>0</v>
      </c>
      <c r="M28" s="29">
        <v>0</v>
      </c>
      <c r="N28" s="29">
        <v>0</v>
      </c>
      <c r="O28" s="29">
        <f>M28+N28</f>
        <v>0</v>
      </c>
      <c r="P28" s="29">
        <v>0</v>
      </c>
      <c r="Q28" s="29">
        <v>0</v>
      </c>
      <c r="R28" s="29">
        <f>P28+Q28</f>
        <v>0</v>
      </c>
      <c r="S28" s="29">
        <v>0.1</v>
      </c>
      <c r="T28" s="29">
        <v>-0.1</v>
      </c>
      <c r="U28" s="29">
        <f>S28+T28</f>
        <v>0</v>
      </c>
      <c r="V28" s="29">
        <v>0</v>
      </c>
      <c r="W28" s="29">
        <v>0</v>
      </c>
      <c r="X28" s="29">
        <f>V28+W28</f>
        <v>0</v>
      </c>
      <c r="Y28" s="29">
        <v>0.1</v>
      </c>
      <c r="Z28" s="29">
        <v>0</v>
      </c>
      <c r="AA28" s="29">
        <f>Y28+Z28</f>
        <v>0.1</v>
      </c>
      <c r="AB28" s="29">
        <v>-0.1</v>
      </c>
      <c r="AC28" s="29">
        <v>0</v>
      </c>
      <c r="AD28" s="29">
        <f>AB28+AC28</f>
        <v>-0.1</v>
      </c>
      <c r="AE28" s="29">
        <v>0</v>
      </c>
      <c r="AF28" s="29">
        <v>-0.1</v>
      </c>
      <c r="AG28" s="29">
        <f>AE28+AF28</f>
        <v>-0.1</v>
      </c>
      <c r="AH28" s="29">
        <v>0</v>
      </c>
      <c r="AI28" s="29">
        <v>0</v>
      </c>
      <c r="AJ28" s="29">
        <f>AH28+AI28</f>
        <v>0</v>
      </c>
      <c r="AK28" s="29">
        <v>0.1</v>
      </c>
      <c r="AL28" s="29">
        <v>0</v>
      </c>
      <c r="AM28" s="29">
        <f>AK28+AL28</f>
        <v>0.1</v>
      </c>
      <c r="AN28" s="50">
        <v>0.2</v>
      </c>
      <c r="AO28" s="50">
        <v>-0.2</v>
      </c>
      <c r="AP28" s="29">
        <f>AN28+AO28</f>
        <v>0</v>
      </c>
      <c r="AQ28" s="116" t="s">
        <v>115</v>
      </c>
      <c r="AR28" s="117"/>
      <c r="AS28" s="35"/>
      <c r="AT28" s="52"/>
      <c r="AU28" s="52"/>
      <c r="AV28" s="52"/>
      <c r="AW28" s="53"/>
    </row>
    <row r="29" spans="1:49" ht="12.75">
      <c r="A29" s="22"/>
      <c r="B29" s="98" t="s">
        <v>90</v>
      </c>
      <c r="C29" s="99"/>
      <c r="D29" s="36">
        <v>-1.4</v>
      </c>
      <c r="E29" s="36">
        <v>0.1</v>
      </c>
      <c r="F29" s="36">
        <f>D29+E29</f>
        <v>-1.2999999999999998</v>
      </c>
      <c r="G29" s="36">
        <v>0.3</v>
      </c>
      <c r="H29" s="36">
        <v>0.1</v>
      </c>
      <c r="I29" s="36">
        <f>G29+H29</f>
        <v>0.4</v>
      </c>
      <c r="J29" s="36">
        <v>-0.6</v>
      </c>
      <c r="K29" s="36">
        <v>-0.1</v>
      </c>
      <c r="L29" s="36">
        <f>J29+K29</f>
        <v>-0.7</v>
      </c>
      <c r="M29" s="36">
        <v>-0.1</v>
      </c>
      <c r="N29" s="36">
        <v>-0.1</v>
      </c>
      <c r="O29" s="36">
        <f>M29+N29</f>
        <v>-0.2</v>
      </c>
      <c r="P29" s="36">
        <v>0.3</v>
      </c>
      <c r="Q29" s="36">
        <v>-0.3</v>
      </c>
      <c r="R29" s="36">
        <f>P29+Q29</f>
        <v>0</v>
      </c>
      <c r="S29" s="36">
        <v>-0.1</v>
      </c>
      <c r="T29" s="36">
        <v>0</v>
      </c>
      <c r="U29" s="36">
        <f>S29+T29</f>
        <v>-0.1</v>
      </c>
      <c r="V29" s="36">
        <v>-0.3</v>
      </c>
      <c r="W29" s="36">
        <v>0.7</v>
      </c>
      <c r="X29" s="36">
        <f>V29+W29</f>
        <v>0.39999999999999997</v>
      </c>
      <c r="Y29" s="36">
        <v>-0.3</v>
      </c>
      <c r="Z29" s="36">
        <v>0</v>
      </c>
      <c r="AA29" s="36">
        <f>Y29+Z29</f>
        <v>-0.3</v>
      </c>
      <c r="AB29" s="36">
        <v>0.3</v>
      </c>
      <c r="AC29" s="36">
        <v>-0.3</v>
      </c>
      <c r="AD29" s="36">
        <f>AB29+AC29</f>
        <v>0</v>
      </c>
      <c r="AE29" s="36">
        <v>0.7</v>
      </c>
      <c r="AF29" s="36">
        <v>-0.5</v>
      </c>
      <c r="AG29" s="36">
        <f>AE29+AF29</f>
        <v>0.19999999999999996</v>
      </c>
      <c r="AH29" s="36">
        <v>-0.1</v>
      </c>
      <c r="AI29" s="36">
        <v>0</v>
      </c>
      <c r="AJ29" s="36">
        <f>AH29+AI29</f>
        <v>-0.1</v>
      </c>
      <c r="AK29" s="36">
        <v>-0.1</v>
      </c>
      <c r="AL29" s="36">
        <v>0</v>
      </c>
      <c r="AM29" s="36">
        <f>AK29+AL29</f>
        <v>-0.1</v>
      </c>
      <c r="AN29" s="50">
        <v>-1.4</v>
      </c>
      <c r="AO29" s="50">
        <v>-0.4</v>
      </c>
      <c r="AP29" s="36">
        <f>AN29+AO29</f>
        <v>-1.7999999999999998</v>
      </c>
      <c r="AQ29" s="100" t="s">
        <v>91</v>
      </c>
      <c r="AR29" s="101"/>
      <c r="AS29" s="35"/>
      <c r="AT29" s="52"/>
      <c r="AU29" s="52"/>
      <c r="AV29" s="52"/>
      <c r="AW29" s="53"/>
    </row>
    <row r="30" spans="1:49" ht="12.75" customHeight="1">
      <c r="A30" s="94"/>
      <c r="B30" s="93"/>
      <c r="C30" s="93"/>
      <c r="D30" s="125" t="s">
        <v>38</v>
      </c>
      <c r="E30" s="125"/>
      <c r="F30" s="125"/>
      <c r="G30" s="125" t="s">
        <v>61</v>
      </c>
      <c r="H30" s="125"/>
      <c r="I30" s="125"/>
      <c r="J30" s="125" t="s">
        <v>39</v>
      </c>
      <c r="K30" s="125"/>
      <c r="L30" s="125"/>
      <c r="M30" s="125" t="s">
        <v>62</v>
      </c>
      <c r="N30" s="125"/>
      <c r="O30" s="125"/>
      <c r="P30" s="125" t="s">
        <v>63</v>
      </c>
      <c r="Q30" s="125"/>
      <c r="R30" s="125"/>
      <c r="S30" s="125" t="s">
        <v>40</v>
      </c>
      <c r="T30" s="125"/>
      <c r="U30" s="125"/>
      <c r="V30" s="125" t="s">
        <v>64</v>
      </c>
      <c r="W30" s="125"/>
      <c r="X30" s="125"/>
      <c r="Y30" s="125" t="s">
        <v>41</v>
      </c>
      <c r="Z30" s="125"/>
      <c r="AA30" s="125"/>
      <c r="AB30" s="125" t="s">
        <v>65</v>
      </c>
      <c r="AC30" s="125"/>
      <c r="AD30" s="125"/>
      <c r="AE30" s="126" t="s">
        <v>60</v>
      </c>
      <c r="AF30" s="125"/>
      <c r="AG30" s="125"/>
      <c r="AH30" s="125" t="s">
        <v>82</v>
      </c>
      <c r="AI30" s="125"/>
      <c r="AJ30" s="125"/>
      <c r="AK30" s="125" t="s">
        <v>83</v>
      </c>
      <c r="AL30" s="125"/>
      <c r="AM30" s="125"/>
      <c r="AN30" s="126" t="s">
        <v>83</v>
      </c>
      <c r="AO30" s="125"/>
      <c r="AP30" s="125"/>
      <c r="AQ30" s="82"/>
      <c r="AR30" s="82"/>
      <c r="AS30" s="80"/>
      <c r="AT30" s="52"/>
      <c r="AU30" s="52"/>
      <c r="AV30" s="52"/>
      <c r="AW30" s="53"/>
    </row>
    <row r="31" spans="1:45" ht="12.75">
      <c r="A31" s="102" t="s">
        <v>42</v>
      </c>
      <c r="B31" s="103"/>
      <c r="C31" s="104"/>
      <c r="D31" s="21">
        <f>D9+D11-D23-D27-D15</f>
        <v>90.19999999999999</v>
      </c>
      <c r="E31" s="21">
        <f>E9+E11-E23-E27-E15</f>
        <v>4.6000000000000005</v>
      </c>
      <c r="F31" s="21">
        <f>D31+E31</f>
        <v>94.79999999999998</v>
      </c>
      <c r="G31" s="21">
        <f>G9+G11-G23-G27-G15</f>
        <v>132.29999999999998</v>
      </c>
      <c r="H31" s="21">
        <f>H9+H11-H23-H27-H15</f>
        <v>7.600000000000001</v>
      </c>
      <c r="I31" s="21">
        <f>G31+H31</f>
        <v>139.89999999999998</v>
      </c>
      <c r="J31" s="21">
        <f>J9+J11-J23-J27-J15</f>
        <v>132.79999999999998</v>
      </c>
      <c r="K31" s="21">
        <f>K9+K11-K23-K27-K15</f>
        <v>8.300000000000002</v>
      </c>
      <c r="L31" s="21">
        <f>J31+K31</f>
        <v>141.1</v>
      </c>
      <c r="M31" s="21">
        <f>M9+M11-M23-M27-M15</f>
        <v>140.89999999999998</v>
      </c>
      <c r="N31" s="21">
        <f>N9+N11-N23-N27-N15</f>
        <v>7.900000000000003</v>
      </c>
      <c r="O31" s="21">
        <f>M31+N31</f>
        <v>148.79999999999998</v>
      </c>
      <c r="P31" s="21">
        <f>P9+P11-P23-P27-P15</f>
        <v>122.89999999999998</v>
      </c>
      <c r="Q31" s="21">
        <f>Q9+Q11-Q23-Q27-Q15</f>
        <v>7.600000000000004</v>
      </c>
      <c r="R31" s="21">
        <f>P31+Q31</f>
        <v>130.49999999999997</v>
      </c>
      <c r="S31" s="21">
        <f>S9+S11-S23-S27-S15</f>
        <v>102.39999999999998</v>
      </c>
      <c r="T31" s="21">
        <f>T9+T11-T23-T27-T15</f>
        <v>6.600000000000003</v>
      </c>
      <c r="U31" s="21">
        <f>S31+T31</f>
        <v>108.99999999999999</v>
      </c>
      <c r="V31" s="21">
        <f>V9+V11-V23-V27-V15</f>
        <v>108.89999999999998</v>
      </c>
      <c r="W31" s="21">
        <f>W9+W11-W23-W27-W15</f>
        <v>5.200000000000003</v>
      </c>
      <c r="X31" s="21">
        <f>V31+W31</f>
        <v>114.09999999999998</v>
      </c>
      <c r="Y31" s="21">
        <f>Y9+Y11-Y23-Y27-Y15</f>
        <v>87.99999999999997</v>
      </c>
      <c r="Z31" s="21">
        <f>Z9+Z11-Z23-Z27-Z15</f>
        <v>4.400000000000002</v>
      </c>
      <c r="AA31" s="21">
        <f>Y31+Z31</f>
        <v>92.39999999999998</v>
      </c>
      <c r="AB31" s="21">
        <f>AB9+AB11-AB23-AB27-AB15</f>
        <v>68.99999999999997</v>
      </c>
      <c r="AC31" s="21">
        <f>AC9+AC11-AC23-AC27-AC15</f>
        <v>3.200000000000002</v>
      </c>
      <c r="AD31" s="21">
        <f>AB31+AC31</f>
        <v>72.19999999999997</v>
      </c>
      <c r="AE31" s="21">
        <f>AE9+AE11-AE23-AE27-AE15</f>
        <v>66.99999999999997</v>
      </c>
      <c r="AF31" s="21">
        <f>AF9+AF11-AF23-AF27-AF15</f>
        <v>2.800000000000002</v>
      </c>
      <c r="AG31" s="21">
        <f>AE31+AF31</f>
        <v>69.79999999999997</v>
      </c>
      <c r="AH31" s="21">
        <f>AH9+AH11-AH23-AH27-AH15</f>
        <v>48.099999999999966</v>
      </c>
      <c r="AI31" s="21">
        <f>AI9+AI11-AI23-AI27-AI15</f>
        <v>1.800000000000002</v>
      </c>
      <c r="AJ31" s="21">
        <f>AH31+AI31</f>
        <v>49.89999999999997</v>
      </c>
      <c r="AK31" s="21">
        <f>AK9+AK11-AK23-AK27-AK15</f>
        <v>50.099999999999966</v>
      </c>
      <c r="AL31" s="21">
        <f>AL9+AL11-AL23-AL27-AL15</f>
        <v>1.100000000000002</v>
      </c>
      <c r="AM31" s="21">
        <f>AK31+AL31</f>
        <v>51.19999999999997</v>
      </c>
      <c r="AN31" s="21">
        <f>AN9+AN11-AN23-AN27-AN15</f>
        <v>50.10000000000002</v>
      </c>
      <c r="AO31" s="21">
        <f>AO9+AO11-AO23-AO27-AO15</f>
        <v>1.1000000000000014</v>
      </c>
      <c r="AP31" s="21">
        <f>AN31+AO31</f>
        <v>51.200000000000024</v>
      </c>
      <c r="AQ31" s="111" t="s">
        <v>43</v>
      </c>
      <c r="AR31" s="112"/>
      <c r="AS31" s="113"/>
    </row>
    <row r="32" spans="1:45" ht="12.75">
      <c r="A32" s="22"/>
      <c r="B32" s="23"/>
      <c r="C32" s="23"/>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3"/>
      <c r="AR32" s="23"/>
      <c r="AS32" s="35"/>
    </row>
    <row r="33" spans="1:45" ht="12.75">
      <c r="A33" s="108" t="s">
        <v>80</v>
      </c>
      <c r="B33" s="109"/>
      <c r="C33" s="110"/>
      <c r="D33" s="21">
        <f>D34+D35</f>
        <v>90.2</v>
      </c>
      <c r="E33" s="21">
        <f>E34+E35</f>
        <v>4.6</v>
      </c>
      <c r="F33" s="21">
        <f>D33+E33</f>
        <v>94.8</v>
      </c>
      <c r="G33" s="21">
        <f>G34+G35</f>
        <v>132.3</v>
      </c>
      <c r="H33" s="21">
        <f>H34+H35</f>
        <v>7.6</v>
      </c>
      <c r="I33" s="21">
        <f>G33+H33</f>
        <v>139.9</v>
      </c>
      <c r="J33" s="21">
        <f>J34+J35</f>
        <v>132.8</v>
      </c>
      <c r="K33" s="21">
        <f>K34+K35</f>
        <v>8.299999999999999</v>
      </c>
      <c r="L33" s="21">
        <f>J33+K33</f>
        <v>141.10000000000002</v>
      </c>
      <c r="M33" s="21">
        <f>M34+M35</f>
        <v>140.89999999999998</v>
      </c>
      <c r="N33" s="21">
        <f>N34+N35</f>
        <v>7.8999999999999995</v>
      </c>
      <c r="O33" s="21">
        <f>M33+N33</f>
        <v>148.79999999999998</v>
      </c>
      <c r="P33" s="21">
        <f>P34+P35</f>
        <v>122.9</v>
      </c>
      <c r="Q33" s="21">
        <f>Q34+Q35</f>
        <v>7.6000000000000005</v>
      </c>
      <c r="R33" s="21">
        <f>P33+Q33</f>
        <v>130.5</v>
      </c>
      <c r="S33" s="21">
        <f>S34+S35</f>
        <v>102.4</v>
      </c>
      <c r="T33" s="21">
        <f>T34+T35</f>
        <v>6.6</v>
      </c>
      <c r="U33" s="21">
        <f>S33+T33</f>
        <v>109</v>
      </c>
      <c r="V33" s="21">
        <f>V34+V35</f>
        <v>108.89999999999999</v>
      </c>
      <c r="W33" s="21">
        <f>W34+W35</f>
        <v>5.2</v>
      </c>
      <c r="X33" s="21">
        <f>V33+W33</f>
        <v>114.1</v>
      </c>
      <c r="Y33" s="21">
        <f>Y34+Y35</f>
        <v>88</v>
      </c>
      <c r="Z33" s="21">
        <f>Z34+Z35</f>
        <v>4.4</v>
      </c>
      <c r="AA33" s="21">
        <f>Y33+Z33</f>
        <v>92.4</v>
      </c>
      <c r="AB33" s="21">
        <f>AB34+AB35</f>
        <v>69</v>
      </c>
      <c r="AC33" s="21">
        <f>AC34+AC35</f>
        <v>3.1999999999999997</v>
      </c>
      <c r="AD33" s="21">
        <f>AB33+AC33</f>
        <v>72.2</v>
      </c>
      <c r="AE33" s="21">
        <f>AE34+AE35</f>
        <v>67</v>
      </c>
      <c r="AF33" s="21">
        <f>AF34+AF35</f>
        <v>2.8</v>
      </c>
      <c r="AG33" s="21">
        <f>AE33+AF33</f>
        <v>69.8</v>
      </c>
      <c r="AH33" s="21">
        <f>AH34+AH35</f>
        <v>48.099999999999994</v>
      </c>
      <c r="AI33" s="21">
        <f>AI34+AI35</f>
        <v>1.8</v>
      </c>
      <c r="AJ33" s="21">
        <f>AH33+AI33</f>
        <v>49.89999999999999</v>
      </c>
      <c r="AK33" s="21">
        <f>AK34+AK35</f>
        <v>50.099999999999994</v>
      </c>
      <c r="AL33" s="21">
        <f>AL34+AL35</f>
        <v>1.1</v>
      </c>
      <c r="AM33" s="21">
        <f>AK33+AL33</f>
        <v>51.199999999999996</v>
      </c>
      <c r="AN33" s="21">
        <f>AN34+AN35</f>
        <v>50.099999999999994</v>
      </c>
      <c r="AO33" s="21">
        <f>AO34+AO35</f>
        <v>1.1</v>
      </c>
      <c r="AP33" s="21">
        <f>AN33+AO33</f>
        <v>51.199999999999996</v>
      </c>
      <c r="AQ33" s="111" t="s">
        <v>79</v>
      </c>
      <c r="AR33" s="112"/>
      <c r="AS33" s="113"/>
    </row>
    <row r="34" spans="1:45" ht="12.75">
      <c r="A34" s="22"/>
      <c r="B34" s="114" t="s">
        <v>44</v>
      </c>
      <c r="C34" s="115"/>
      <c r="D34" s="29">
        <v>49.1</v>
      </c>
      <c r="E34" s="29">
        <v>4.6</v>
      </c>
      <c r="F34" s="29">
        <f>D34+E34</f>
        <v>53.7</v>
      </c>
      <c r="G34" s="29">
        <v>108</v>
      </c>
      <c r="H34" s="29">
        <v>7.6</v>
      </c>
      <c r="I34" s="29">
        <f>G34+H34</f>
        <v>115.6</v>
      </c>
      <c r="J34" s="29">
        <v>106.2</v>
      </c>
      <c r="K34" s="29">
        <v>7.6</v>
      </c>
      <c r="L34" s="29">
        <f>J34+K34</f>
        <v>113.8</v>
      </c>
      <c r="M34" s="29">
        <v>107.6</v>
      </c>
      <c r="N34" s="29">
        <v>7.6</v>
      </c>
      <c r="O34" s="29">
        <f>M34+N34</f>
        <v>115.19999999999999</v>
      </c>
      <c r="P34" s="29">
        <v>93.9</v>
      </c>
      <c r="Q34" s="29">
        <v>6.9</v>
      </c>
      <c r="R34" s="29">
        <f>P34+Q34</f>
        <v>100.80000000000001</v>
      </c>
      <c r="S34" s="29">
        <v>80.3</v>
      </c>
      <c r="T34" s="29">
        <v>6.3</v>
      </c>
      <c r="U34" s="29">
        <f>S34+T34</f>
        <v>86.6</v>
      </c>
      <c r="V34" s="29">
        <v>76.1</v>
      </c>
      <c r="W34" s="29">
        <v>4.5</v>
      </c>
      <c r="X34" s="29">
        <f>V34+W34</f>
        <v>80.6</v>
      </c>
      <c r="Y34" s="29">
        <v>56.7</v>
      </c>
      <c r="Z34" s="29">
        <v>3.5</v>
      </c>
      <c r="AA34" s="29">
        <f>Y34+Z34</f>
        <v>60.2</v>
      </c>
      <c r="AB34" s="29">
        <v>45.8</v>
      </c>
      <c r="AC34" s="29">
        <v>2.3</v>
      </c>
      <c r="AD34" s="29">
        <f>AB34+AC34</f>
        <v>48.099999999999994</v>
      </c>
      <c r="AE34" s="29">
        <v>35.5</v>
      </c>
      <c r="AF34" s="29">
        <v>1</v>
      </c>
      <c r="AG34" s="29">
        <f>AE34+AF34</f>
        <v>36.5</v>
      </c>
      <c r="AH34" s="29">
        <v>21.2</v>
      </c>
      <c r="AI34" s="29">
        <v>0.3</v>
      </c>
      <c r="AJ34" s="29">
        <f>AH34+AI34</f>
        <v>21.5</v>
      </c>
      <c r="AK34" s="29">
        <v>9.2</v>
      </c>
      <c r="AL34" s="29">
        <v>0.2</v>
      </c>
      <c r="AM34" s="29">
        <f>AK34+AL34</f>
        <v>9.399999999999999</v>
      </c>
      <c r="AN34" s="29">
        <v>9.2</v>
      </c>
      <c r="AO34" s="29">
        <v>0.2</v>
      </c>
      <c r="AP34" s="29">
        <f>AN34+AO34</f>
        <v>9.399999999999999</v>
      </c>
      <c r="AQ34" s="116" t="s">
        <v>45</v>
      </c>
      <c r="AR34" s="117"/>
      <c r="AS34" s="35"/>
    </row>
    <row r="35" spans="1:45" ht="12.75">
      <c r="A35" s="22"/>
      <c r="B35" s="98" t="s">
        <v>46</v>
      </c>
      <c r="C35" s="99"/>
      <c r="D35" s="36">
        <v>41.1</v>
      </c>
      <c r="E35" s="36">
        <v>0</v>
      </c>
      <c r="F35" s="36">
        <f>D35+E35</f>
        <v>41.1</v>
      </c>
      <c r="G35" s="36">
        <v>24.3</v>
      </c>
      <c r="H35" s="36">
        <v>0</v>
      </c>
      <c r="I35" s="36">
        <f>G35+H35</f>
        <v>24.3</v>
      </c>
      <c r="J35" s="36">
        <v>26.6</v>
      </c>
      <c r="K35" s="36">
        <v>0.7</v>
      </c>
      <c r="L35" s="36">
        <f>J35+K35</f>
        <v>27.3</v>
      </c>
      <c r="M35" s="36">
        <v>33.3</v>
      </c>
      <c r="N35" s="36">
        <v>0.3</v>
      </c>
      <c r="O35" s="36">
        <f>M35+N35</f>
        <v>33.599999999999994</v>
      </c>
      <c r="P35" s="36">
        <v>29</v>
      </c>
      <c r="Q35" s="36">
        <v>0.7</v>
      </c>
      <c r="R35" s="36">
        <f>P35+Q35</f>
        <v>29.7</v>
      </c>
      <c r="S35" s="36">
        <v>22.1</v>
      </c>
      <c r="T35" s="36">
        <v>0.3</v>
      </c>
      <c r="U35" s="36">
        <f>S35+T35</f>
        <v>22.400000000000002</v>
      </c>
      <c r="V35" s="36">
        <v>32.8</v>
      </c>
      <c r="W35" s="36">
        <v>0.7</v>
      </c>
      <c r="X35" s="36">
        <f>V35+W35</f>
        <v>33.5</v>
      </c>
      <c r="Y35" s="36">
        <v>31.3</v>
      </c>
      <c r="Z35" s="36">
        <v>0.9</v>
      </c>
      <c r="AA35" s="36">
        <f>Y35+Z35</f>
        <v>32.2</v>
      </c>
      <c r="AB35" s="36">
        <v>23.2</v>
      </c>
      <c r="AC35" s="36">
        <v>0.9</v>
      </c>
      <c r="AD35" s="36">
        <f>AB35+AC35</f>
        <v>24.099999999999998</v>
      </c>
      <c r="AE35" s="36">
        <v>31.5</v>
      </c>
      <c r="AF35" s="36">
        <v>1.8</v>
      </c>
      <c r="AG35" s="36">
        <f>AE35+AF35</f>
        <v>33.3</v>
      </c>
      <c r="AH35" s="36">
        <v>26.9</v>
      </c>
      <c r="AI35" s="36">
        <v>1.5</v>
      </c>
      <c r="AJ35" s="36">
        <f>AH35+AI35</f>
        <v>28.4</v>
      </c>
      <c r="AK35" s="36">
        <v>40.9</v>
      </c>
      <c r="AL35" s="36">
        <v>0.9</v>
      </c>
      <c r="AM35" s="36">
        <f>AK35+AL35</f>
        <v>41.8</v>
      </c>
      <c r="AN35" s="36">
        <v>40.9</v>
      </c>
      <c r="AO35" s="36">
        <v>0.9</v>
      </c>
      <c r="AP35" s="36">
        <f>AN35+AO35</f>
        <v>41.8</v>
      </c>
      <c r="AQ35" s="100" t="s">
        <v>47</v>
      </c>
      <c r="AR35" s="101"/>
      <c r="AS35" s="35"/>
    </row>
    <row r="36" spans="1:45" ht="12.75">
      <c r="A36" s="20"/>
      <c r="B36" s="20"/>
      <c r="C36" s="20"/>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20"/>
      <c r="AR36" s="20"/>
      <c r="AS36" s="20"/>
    </row>
    <row r="37" spans="1:45" ht="12.75">
      <c r="A37" s="102" t="s">
        <v>116</v>
      </c>
      <c r="B37" s="103"/>
      <c r="C37" s="104"/>
      <c r="D37" s="21">
        <v>9.5</v>
      </c>
      <c r="E37" s="21">
        <v>0</v>
      </c>
      <c r="F37" s="21">
        <v>9.5</v>
      </c>
      <c r="G37" s="21">
        <v>3.9</v>
      </c>
      <c r="H37" s="21">
        <v>0</v>
      </c>
      <c r="I37" s="21">
        <v>3.9</v>
      </c>
      <c r="J37" s="21">
        <v>9.8</v>
      </c>
      <c r="K37" s="21">
        <v>0</v>
      </c>
      <c r="L37" s="21">
        <v>9.8</v>
      </c>
      <c r="M37" s="21">
        <v>5</v>
      </c>
      <c r="N37" s="21">
        <v>0</v>
      </c>
      <c r="O37" s="21">
        <v>5</v>
      </c>
      <c r="P37" s="21">
        <v>4.6</v>
      </c>
      <c r="Q37" s="21">
        <v>0</v>
      </c>
      <c r="R37" s="21">
        <v>4.6</v>
      </c>
      <c r="S37" s="21">
        <v>5.4</v>
      </c>
      <c r="T37" s="21">
        <v>0</v>
      </c>
      <c r="U37" s="21">
        <v>5.4</v>
      </c>
      <c r="V37" s="21">
        <v>9.4</v>
      </c>
      <c r="W37" s="21">
        <v>0</v>
      </c>
      <c r="X37" s="21">
        <v>9.4</v>
      </c>
      <c r="Y37" s="21">
        <v>0.4</v>
      </c>
      <c r="Z37" s="21">
        <v>0</v>
      </c>
      <c r="AA37" s="21">
        <v>0.4</v>
      </c>
      <c r="AB37" s="21">
        <v>9.4</v>
      </c>
      <c r="AC37" s="21">
        <v>0</v>
      </c>
      <c r="AD37" s="21">
        <v>9.4</v>
      </c>
      <c r="AE37" s="21">
        <v>0.5</v>
      </c>
      <c r="AF37" s="21">
        <v>0</v>
      </c>
      <c r="AG37" s="21">
        <v>0.5</v>
      </c>
      <c r="AH37" s="21">
        <v>1.8</v>
      </c>
      <c r="AI37" s="21">
        <v>0</v>
      </c>
      <c r="AJ37" s="21">
        <v>1.8</v>
      </c>
      <c r="AK37" s="21">
        <v>7.3</v>
      </c>
      <c r="AL37" s="21">
        <v>0</v>
      </c>
      <c r="AM37" s="21">
        <v>7.3</v>
      </c>
      <c r="AN37" s="21">
        <v>67</v>
      </c>
      <c r="AO37" s="21">
        <v>0</v>
      </c>
      <c r="AP37" s="21">
        <v>67</v>
      </c>
      <c r="AQ37" s="105" t="s">
        <v>92</v>
      </c>
      <c r="AR37" s="106"/>
      <c r="AS37" s="107"/>
    </row>
    <row r="38" spans="1:45" ht="12.75">
      <c r="A38" s="18"/>
      <c r="B38" s="18"/>
      <c r="C38" s="20"/>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20"/>
      <c r="AR38" s="20"/>
      <c r="AS38" s="20"/>
    </row>
    <row r="39" spans="1:45" ht="22.5" customHeight="1">
      <c r="A39" s="83" t="s">
        <v>117</v>
      </c>
      <c r="B39" s="78"/>
      <c r="C39" s="79"/>
      <c r="D39" s="58"/>
      <c r="E39" s="59"/>
      <c r="F39" s="60"/>
      <c r="G39" s="58"/>
      <c r="H39" s="59"/>
      <c r="I39" s="60"/>
      <c r="J39" s="58"/>
      <c r="K39" s="59"/>
      <c r="L39" s="60"/>
      <c r="M39" s="58"/>
      <c r="N39" s="59"/>
      <c r="O39" s="60"/>
      <c r="P39" s="58"/>
      <c r="Q39" s="59"/>
      <c r="R39" s="60"/>
      <c r="S39" s="58"/>
      <c r="T39" s="59"/>
      <c r="U39" s="60"/>
      <c r="V39" s="58"/>
      <c r="W39" s="59"/>
      <c r="X39" s="60"/>
      <c r="Y39" s="58"/>
      <c r="Z39" s="59"/>
      <c r="AA39" s="60"/>
      <c r="AB39" s="58"/>
      <c r="AC39" s="59"/>
      <c r="AD39" s="60"/>
      <c r="AE39" s="58"/>
      <c r="AF39" s="59"/>
      <c r="AG39" s="60"/>
      <c r="AH39" s="58"/>
      <c r="AI39" s="59"/>
      <c r="AJ39" s="60"/>
      <c r="AK39" s="58"/>
      <c r="AL39" s="59"/>
      <c r="AM39" s="60"/>
      <c r="AN39" s="58"/>
      <c r="AO39" s="59"/>
      <c r="AP39" s="60"/>
      <c r="AQ39" s="61" t="s">
        <v>118</v>
      </c>
      <c r="AR39" s="62"/>
      <c r="AS39" s="63"/>
    </row>
    <row r="40" spans="1:45" ht="12.75" customHeight="1">
      <c r="A40" s="64"/>
      <c r="B40" s="114" t="s">
        <v>48</v>
      </c>
      <c r="C40" s="115"/>
      <c r="D40" s="29">
        <v>0</v>
      </c>
      <c r="E40" s="29">
        <v>0</v>
      </c>
      <c r="F40" s="29">
        <v>0</v>
      </c>
      <c r="G40" s="29">
        <v>0</v>
      </c>
      <c r="H40" s="29">
        <v>0</v>
      </c>
      <c r="I40" s="29">
        <v>0</v>
      </c>
      <c r="J40" s="29">
        <v>0</v>
      </c>
      <c r="K40" s="29">
        <v>0</v>
      </c>
      <c r="L40" s="29">
        <v>0</v>
      </c>
      <c r="M40" s="29">
        <v>0</v>
      </c>
      <c r="N40" s="29">
        <v>0</v>
      </c>
      <c r="O40" s="29">
        <v>0</v>
      </c>
      <c r="P40" s="29">
        <v>0</v>
      </c>
      <c r="Q40" s="29">
        <v>0</v>
      </c>
      <c r="R40" s="29">
        <v>0</v>
      </c>
      <c r="S40" s="29">
        <v>0</v>
      </c>
      <c r="T40" s="29">
        <v>0</v>
      </c>
      <c r="U40" s="29">
        <v>0</v>
      </c>
      <c r="V40" s="29">
        <v>0</v>
      </c>
      <c r="W40" s="29">
        <v>0</v>
      </c>
      <c r="X40" s="29">
        <v>0</v>
      </c>
      <c r="Y40" s="29">
        <v>0</v>
      </c>
      <c r="Z40" s="29">
        <v>0</v>
      </c>
      <c r="AA40" s="29">
        <v>0</v>
      </c>
      <c r="AB40" s="29">
        <v>0</v>
      </c>
      <c r="AC40" s="29">
        <v>0</v>
      </c>
      <c r="AD40" s="29">
        <v>0</v>
      </c>
      <c r="AE40" s="29">
        <v>0</v>
      </c>
      <c r="AF40" s="29">
        <v>0</v>
      </c>
      <c r="AG40" s="29">
        <v>0</v>
      </c>
      <c r="AH40" s="29">
        <v>0</v>
      </c>
      <c r="AI40" s="29">
        <v>0</v>
      </c>
      <c r="AJ40" s="29">
        <v>0</v>
      </c>
      <c r="AK40" s="29">
        <v>0</v>
      </c>
      <c r="AL40" s="29">
        <v>0</v>
      </c>
      <c r="AM40" s="29">
        <v>0</v>
      </c>
      <c r="AN40" s="29">
        <v>0</v>
      </c>
      <c r="AO40" s="29">
        <v>0</v>
      </c>
      <c r="AP40" s="29">
        <v>0</v>
      </c>
      <c r="AQ40" s="54" t="s">
        <v>49</v>
      </c>
      <c r="AR40" s="34"/>
      <c r="AS40" s="42"/>
    </row>
    <row r="41" spans="1:45" ht="12.75" customHeight="1">
      <c r="A41" s="64"/>
      <c r="B41" s="95" t="s">
        <v>50</v>
      </c>
      <c r="C41" s="96"/>
      <c r="D41" s="48">
        <v>0</v>
      </c>
      <c r="E41" s="48">
        <v>0</v>
      </c>
      <c r="F41" s="48">
        <v>0</v>
      </c>
      <c r="G41" s="48">
        <v>0</v>
      </c>
      <c r="H41" s="48">
        <v>0</v>
      </c>
      <c r="I41" s="48">
        <v>0</v>
      </c>
      <c r="J41" s="48">
        <v>15.7</v>
      </c>
      <c r="K41" s="48">
        <v>0</v>
      </c>
      <c r="L41" s="48">
        <v>15.7</v>
      </c>
      <c r="M41" s="48">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15.7</v>
      </c>
      <c r="AO41" s="48">
        <v>0</v>
      </c>
      <c r="AP41" s="48">
        <v>15.7</v>
      </c>
      <c r="AQ41" s="65" t="s">
        <v>51</v>
      </c>
      <c r="AR41" s="47"/>
      <c r="AS41" s="42"/>
    </row>
    <row r="42" spans="1:45" ht="12.75" customHeight="1">
      <c r="A42" s="64"/>
      <c r="B42" s="95" t="s">
        <v>52</v>
      </c>
      <c r="C42" s="96"/>
      <c r="D42" s="48">
        <v>0</v>
      </c>
      <c r="E42" s="48">
        <v>0</v>
      </c>
      <c r="F42" s="48">
        <v>0</v>
      </c>
      <c r="G42" s="48">
        <v>0</v>
      </c>
      <c r="H42" s="48">
        <v>0</v>
      </c>
      <c r="I42" s="48">
        <v>0</v>
      </c>
      <c r="J42" s="48">
        <v>15.7</v>
      </c>
      <c r="K42" s="48">
        <v>0</v>
      </c>
      <c r="L42" s="48">
        <v>15.7</v>
      </c>
      <c r="M42" s="48">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15.7</v>
      </c>
      <c r="AO42" s="48">
        <v>0</v>
      </c>
      <c r="AP42" s="48">
        <v>15.7</v>
      </c>
      <c r="AQ42" s="65" t="s">
        <v>53</v>
      </c>
      <c r="AR42" s="47"/>
      <c r="AS42" s="42"/>
    </row>
    <row r="43" spans="1:45" ht="12.75" customHeight="1">
      <c r="A43" s="64"/>
      <c r="B43" s="95" t="s">
        <v>119</v>
      </c>
      <c r="C43" s="96"/>
      <c r="D43" s="48">
        <v>0</v>
      </c>
      <c r="E43" s="48">
        <v>0</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v>0</v>
      </c>
      <c r="AC43" s="48">
        <v>0</v>
      </c>
      <c r="AD43" s="48">
        <v>0</v>
      </c>
      <c r="AE43" s="48">
        <v>0</v>
      </c>
      <c r="AF43" s="48">
        <v>0</v>
      </c>
      <c r="AG43" s="48">
        <v>0</v>
      </c>
      <c r="AH43" s="48">
        <v>0</v>
      </c>
      <c r="AI43" s="48">
        <v>0</v>
      </c>
      <c r="AJ43" s="48">
        <v>0</v>
      </c>
      <c r="AK43" s="48">
        <v>0</v>
      </c>
      <c r="AL43" s="48">
        <v>0</v>
      </c>
      <c r="AM43" s="48">
        <v>0</v>
      </c>
      <c r="AN43" s="48">
        <v>0</v>
      </c>
      <c r="AO43" s="48">
        <v>0</v>
      </c>
      <c r="AP43" s="48">
        <v>0</v>
      </c>
      <c r="AQ43" s="65" t="s">
        <v>120</v>
      </c>
      <c r="AR43" s="47"/>
      <c r="AS43" s="42"/>
    </row>
    <row r="44" spans="1:45" ht="12.75" customHeight="1">
      <c r="A44" s="19"/>
      <c r="B44" s="98" t="s">
        <v>54</v>
      </c>
      <c r="C44" s="99"/>
      <c r="D44" s="21">
        <v>0</v>
      </c>
      <c r="E44" s="21">
        <v>0</v>
      </c>
      <c r="F44" s="21">
        <v>0</v>
      </c>
      <c r="G44" s="21">
        <v>0</v>
      </c>
      <c r="H44" s="21">
        <v>0</v>
      </c>
      <c r="I44" s="21">
        <v>0</v>
      </c>
      <c r="J44" s="21">
        <v>0</v>
      </c>
      <c r="K44" s="21">
        <v>0</v>
      </c>
      <c r="L44" s="21">
        <v>0</v>
      </c>
      <c r="M44" s="21">
        <v>0</v>
      </c>
      <c r="N44" s="21">
        <v>0</v>
      </c>
      <c r="O44" s="21">
        <v>0</v>
      </c>
      <c r="P44" s="21">
        <v>0</v>
      </c>
      <c r="Q44" s="21">
        <v>0</v>
      </c>
      <c r="R44" s="21">
        <v>0</v>
      </c>
      <c r="S44" s="21">
        <v>0</v>
      </c>
      <c r="T44" s="21">
        <v>0</v>
      </c>
      <c r="U44" s="21">
        <v>0</v>
      </c>
      <c r="V44" s="21">
        <v>0</v>
      </c>
      <c r="W44" s="21">
        <v>0</v>
      </c>
      <c r="X44" s="21">
        <v>0</v>
      </c>
      <c r="Y44" s="21">
        <v>0</v>
      </c>
      <c r="Z44" s="21">
        <v>0</v>
      </c>
      <c r="AA44" s="21">
        <v>0</v>
      </c>
      <c r="AB44" s="21">
        <v>0</v>
      </c>
      <c r="AC44" s="21">
        <v>0</v>
      </c>
      <c r="AD44" s="21">
        <v>0</v>
      </c>
      <c r="AE44" s="21">
        <v>0</v>
      </c>
      <c r="AF44" s="21">
        <v>0</v>
      </c>
      <c r="AG44" s="21">
        <v>0</v>
      </c>
      <c r="AH44" s="21">
        <v>0</v>
      </c>
      <c r="AI44" s="21">
        <v>0</v>
      </c>
      <c r="AJ44" s="21">
        <v>0</v>
      </c>
      <c r="AK44" s="21">
        <v>0</v>
      </c>
      <c r="AL44" s="21">
        <v>0</v>
      </c>
      <c r="AM44" s="21">
        <v>0</v>
      </c>
      <c r="AN44" s="21">
        <v>0</v>
      </c>
      <c r="AO44" s="21">
        <v>0</v>
      </c>
      <c r="AP44" s="21">
        <v>0</v>
      </c>
      <c r="AQ44" s="55" t="s">
        <v>55</v>
      </c>
      <c r="AR44" s="41"/>
      <c r="AS44" s="66"/>
    </row>
    <row r="46" spans="1:12" ht="12.75">
      <c r="A46" s="68" t="s">
        <v>93</v>
      </c>
      <c r="B46" s="69"/>
      <c r="C46" s="70" t="s">
        <v>94</v>
      </c>
      <c r="D46" s="69"/>
      <c r="E46" s="69"/>
      <c r="F46" s="69"/>
      <c r="G46" s="69"/>
      <c r="H46" s="69"/>
      <c r="I46" s="69"/>
      <c r="J46" s="69"/>
      <c r="K46" s="69"/>
      <c r="L46" s="69"/>
    </row>
    <row r="47" spans="1:12" ht="12.75">
      <c r="A47" s="68" t="s">
        <v>95</v>
      </c>
      <c r="B47" s="69"/>
      <c r="C47" s="70" t="s">
        <v>96</v>
      </c>
      <c r="D47" s="69"/>
      <c r="E47" s="69"/>
      <c r="F47" s="69"/>
      <c r="G47" s="69"/>
      <c r="H47" s="69"/>
      <c r="I47" s="69"/>
      <c r="J47" s="69"/>
      <c r="K47" s="69"/>
      <c r="L47" s="69"/>
    </row>
    <row r="48" spans="1:12" ht="12.75">
      <c r="A48" s="70"/>
      <c r="B48" s="69"/>
      <c r="C48" s="70" t="s">
        <v>97</v>
      </c>
      <c r="D48" s="69"/>
      <c r="E48" s="69"/>
      <c r="F48" s="69"/>
      <c r="G48" s="69"/>
      <c r="H48" s="69"/>
      <c r="I48" s="69"/>
      <c r="J48" s="69"/>
      <c r="K48" s="69"/>
      <c r="L48" s="69"/>
    </row>
    <row r="49" spans="1:12" ht="12.75">
      <c r="A49" s="70"/>
      <c r="B49" s="69"/>
      <c r="C49" s="70" t="s">
        <v>56</v>
      </c>
      <c r="D49" s="69"/>
      <c r="E49" s="69"/>
      <c r="F49" s="69"/>
      <c r="G49" s="69"/>
      <c r="H49" s="69"/>
      <c r="I49" s="69"/>
      <c r="J49" s="69"/>
      <c r="K49" s="69"/>
      <c r="L49" s="69"/>
    </row>
    <row r="50" spans="1:12" ht="12.75">
      <c r="A50" s="68" t="s">
        <v>57</v>
      </c>
      <c r="B50" s="69"/>
      <c r="C50" s="70" t="s">
        <v>98</v>
      </c>
      <c r="D50" s="69"/>
      <c r="E50" s="69"/>
      <c r="F50" s="69"/>
      <c r="G50" s="69"/>
      <c r="H50" s="68" t="s">
        <v>99</v>
      </c>
      <c r="I50" s="71"/>
      <c r="J50" s="72"/>
      <c r="K50" s="71">
        <v>0</v>
      </c>
      <c r="L50" s="73" t="s">
        <v>59</v>
      </c>
    </row>
    <row r="51" spans="1:12" ht="12.75">
      <c r="A51" s="68"/>
      <c r="B51" s="69"/>
      <c r="C51" s="70"/>
      <c r="D51" s="69"/>
      <c r="E51" s="69"/>
      <c r="F51" s="69"/>
      <c r="G51" s="69"/>
      <c r="H51" s="71" t="s">
        <v>100</v>
      </c>
      <c r="I51" s="71"/>
      <c r="J51" s="72"/>
      <c r="K51" s="74" t="s">
        <v>101</v>
      </c>
      <c r="L51" s="73" t="s">
        <v>59</v>
      </c>
    </row>
    <row r="52" spans="1:12" ht="12.75">
      <c r="A52" s="68"/>
      <c r="B52" s="69"/>
      <c r="C52" s="70"/>
      <c r="D52" s="69"/>
      <c r="E52" s="69"/>
      <c r="F52" s="69"/>
      <c r="G52" s="69"/>
      <c r="H52" s="68" t="s">
        <v>86</v>
      </c>
      <c r="I52" s="71"/>
      <c r="J52" s="72"/>
      <c r="K52" s="74">
        <v>14</v>
      </c>
      <c r="L52" s="73" t="s">
        <v>59</v>
      </c>
    </row>
    <row r="53" spans="1:12" ht="12.75">
      <c r="A53" s="68" t="s">
        <v>102</v>
      </c>
      <c r="B53" s="69"/>
      <c r="C53" s="71" t="s">
        <v>103</v>
      </c>
      <c r="D53" s="69"/>
      <c r="E53" s="69"/>
      <c r="F53" s="69"/>
      <c r="G53" s="69"/>
      <c r="H53" s="69"/>
      <c r="I53" s="69"/>
      <c r="J53" s="69"/>
      <c r="K53" s="69"/>
      <c r="L53" s="69"/>
    </row>
    <row r="54" spans="1:12" ht="12.75">
      <c r="A54" s="68" t="s">
        <v>104</v>
      </c>
      <c r="B54" s="69"/>
      <c r="C54" s="71" t="s">
        <v>105</v>
      </c>
      <c r="D54" s="69"/>
      <c r="E54" s="69"/>
      <c r="F54" s="69"/>
      <c r="G54" s="69"/>
      <c r="H54" s="69"/>
      <c r="I54" s="69"/>
      <c r="J54" s="69"/>
      <c r="K54" s="69"/>
      <c r="L54" s="69"/>
    </row>
    <row r="55" spans="1:12" ht="12.75">
      <c r="A55" s="75" t="s">
        <v>58</v>
      </c>
      <c r="B55" s="69"/>
      <c r="C55" s="71" t="s">
        <v>106</v>
      </c>
      <c r="D55" s="69"/>
      <c r="E55" s="69"/>
      <c r="F55" s="69"/>
      <c r="G55" s="69"/>
      <c r="H55" s="69"/>
      <c r="I55" s="69"/>
      <c r="J55" s="69"/>
      <c r="K55" s="69"/>
      <c r="L55" s="69"/>
    </row>
    <row r="56" spans="1:12" ht="12.75">
      <c r="A56" s="76"/>
      <c r="B56" s="76"/>
      <c r="C56" s="69"/>
      <c r="D56" s="69"/>
      <c r="E56" s="69"/>
      <c r="F56" s="69"/>
      <c r="G56" s="69"/>
      <c r="H56" s="69"/>
      <c r="I56" s="69"/>
      <c r="J56" s="69"/>
      <c r="K56" s="69"/>
      <c r="L56" s="69"/>
    </row>
  </sheetData>
  <mergeCells count="92">
    <mergeCell ref="B43:C43"/>
    <mergeCell ref="B44:C44"/>
    <mergeCell ref="A39:C39"/>
    <mergeCell ref="B40:C40"/>
    <mergeCell ref="B41:C41"/>
    <mergeCell ref="B42:C42"/>
    <mergeCell ref="B35:C35"/>
    <mergeCell ref="AQ35:AR35"/>
    <mergeCell ref="A37:C37"/>
    <mergeCell ref="AQ37:AS37"/>
    <mergeCell ref="A33:C33"/>
    <mergeCell ref="AQ33:AS33"/>
    <mergeCell ref="B34:C34"/>
    <mergeCell ref="AQ34:AR34"/>
    <mergeCell ref="AK30:AM30"/>
    <mergeCell ref="AN30:AP30"/>
    <mergeCell ref="AQ30:AS30"/>
    <mergeCell ref="A31:C31"/>
    <mergeCell ref="AQ31:AS31"/>
    <mergeCell ref="Y30:AA30"/>
    <mergeCell ref="AB30:AD30"/>
    <mergeCell ref="AE30:AG30"/>
    <mergeCell ref="AH30:AJ30"/>
    <mergeCell ref="M30:O30"/>
    <mergeCell ref="P30:R30"/>
    <mergeCell ref="S30:U30"/>
    <mergeCell ref="V30:X30"/>
    <mergeCell ref="A30:C30"/>
    <mergeCell ref="D30:F30"/>
    <mergeCell ref="G30:I30"/>
    <mergeCell ref="J30:L30"/>
    <mergeCell ref="B28:C28"/>
    <mergeCell ref="AQ28:AR28"/>
    <mergeCell ref="B29:C29"/>
    <mergeCell ref="AQ29:AR29"/>
    <mergeCell ref="B25:C25"/>
    <mergeCell ref="AQ25:AR25"/>
    <mergeCell ref="A27:C27"/>
    <mergeCell ref="AQ27:AS27"/>
    <mergeCell ref="A23:C23"/>
    <mergeCell ref="AQ23:AS23"/>
    <mergeCell ref="B24:C24"/>
    <mergeCell ref="AQ24:AR24"/>
    <mergeCell ref="B20:C20"/>
    <mergeCell ref="AQ20:AR20"/>
    <mergeCell ref="B21:C21"/>
    <mergeCell ref="AQ21:AR21"/>
    <mergeCell ref="B16:C16"/>
    <mergeCell ref="AQ16:AR16"/>
    <mergeCell ref="B19:C19"/>
    <mergeCell ref="AQ19:AR19"/>
    <mergeCell ref="B13:C13"/>
    <mergeCell ref="AQ13:AR13"/>
    <mergeCell ref="A15:C15"/>
    <mergeCell ref="AQ15:AS15"/>
    <mergeCell ref="A11:C11"/>
    <mergeCell ref="AQ11:AS11"/>
    <mergeCell ref="B12:C12"/>
    <mergeCell ref="AQ12:AR12"/>
    <mergeCell ref="AN8:AP8"/>
    <mergeCell ref="A9:C9"/>
    <mergeCell ref="AQ9:AS9"/>
    <mergeCell ref="AN10:AP10"/>
    <mergeCell ref="AQ10:AS10"/>
    <mergeCell ref="AB8:AD8"/>
    <mergeCell ref="AE8:AG8"/>
    <mergeCell ref="AH8:AJ8"/>
    <mergeCell ref="AK8:AM8"/>
    <mergeCell ref="AN3:AP3"/>
    <mergeCell ref="AN4:AP4"/>
    <mergeCell ref="D8:F8"/>
    <mergeCell ref="G8:I8"/>
    <mergeCell ref="J8:L8"/>
    <mergeCell ref="M8:O8"/>
    <mergeCell ref="P8:R8"/>
    <mergeCell ref="S8:U8"/>
    <mergeCell ref="V8:X8"/>
    <mergeCell ref="Y8:AA8"/>
    <mergeCell ref="AB3:AD3"/>
    <mergeCell ref="AE3:AG3"/>
    <mergeCell ref="AH3:AJ3"/>
    <mergeCell ref="AK3:AM3"/>
    <mergeCell ref="D1:AP1"/>
    <mergeCell ref="A2:AS2"/>
    <mergeCell ref="D3:F3"/>
    <mergeCell ref="G3:I3"/>
    <mergeCell ref="J3:L3"/>
    <mergeCell ref="M3:O3"/>
    <mergeCell ref="P3:R3"/>
    <mergeCell ref="S3:U3"/>
    <mergeCell ref="V3:X3"/>
    <mergeCell ref="Y3:AA3"/>
  </mergeCells>
  <printOptions/>
  <pageMargins left="0.75" right="0.75" top="1" bottom="1" header="0.5" footer="0.5"/>
  <pageSetup horizontalDpi="600" verticalDpi="600" orientation="landscape" paperSize="8" scale="75" r:id="rId3"/>
  <legacyDrawing r:id="rId2"/>
  <oleObjects>
    <oleObject progId="CDraw5" shapeId="10897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Annatjieb</dc:creator>
  <cp:keywords/>
  <dc:description/>
  <cp:lastModifiedBy>Madeliedj</cp:lastModifiedBy>
  <cp:lastPrinted>2001-12-06T08:03:32Z</cp:lastPrinted>
  <dcterms:created xsi:type="dcterms:W3CDTF">2001-08-17T09:01:22Z</dcterms:created>
  <dcterms:modified xsi:type="dcterms:W3CDTF">2001-12-06T08:03:54Z</dcterms:modified>
  <cp:category/>
  <cp:version/>
  <cp:contentType/>
  <cp:contentStatus/>
</cp:coreProperties>
</file>