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activeTab="0"/>
  </bookViews>
  <sheets>
    <sheet name="Canola Finaal" sheetId="1" r:id="rId1"/>
  </sheets>
  <definedNames/>
  <calcPr fullCalcOnLoad="1"/>
</workbook>
</file>

<file path=xl/sharedStrings.xml><?xml version="1.0" encoding="utf-8"?>
<sst xmlns="http://schemas.openxmlformats.org/spreadsheetml/2006/main" count="98" uniqueCount="95">
  <si>
    <t>Oct/Okt 2000</t>
  </si>
  <si>
    <t>Dec/Des 2000</t>
  </si>
  <si>
    <t>Mar/Mrt 2001</t>
  </si>
  <si>
    <t>May/Mei 2001</t>
  </si>
  <si>
    <t>1 Oct/Okt 2000</t>
  </si>
  <si>
    <t>1 Dec/Des 2000</t>
  </si>
  <si>
    <t>1 Mar/Mrt 2001</t>
  </si>
  <si>
    <t>1 May/Mei 2001</t>
  </si>
  <si>
    <t>b) Acquisition</t>
  </si>
  <si>
    <t>(b) Verkryging</t>
  </si>
  <si>
    <t>Imports destined for RSA</t>
  </si>
  <si>
    <t>Invoere bestem vir RSA</t>
  </si>
  <si>
    <t>c) Utilisation</t>
  </si>
  <si>
    <t>(c) Aanwending</t>
  </si>
  <si>
    <t>Processed for local market:</t>
  </si>
  <si>
    <t>Verwerk vir plaaslike mark:</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</si>
  <si>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</si>
  <si>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</si>
  <si>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</si>
  <si>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</si>
  <si>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</si>
  <si>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</si>
  <si>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</si>
  <si>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</si>
  <si>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</si>
  <si>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</si>
  <si>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d) Exports</t>
  </si>
  <si>
    <t>(d) Uitvoere</t>
  </si>
  <si>
    <t>(e) Diverse</t>
  </si>
  <si>
    <t>Surplus(-)/Deficit(+)</t>
  </si>
  <si>
    <t>Surplus(-)/Tekort(+)</t>
  </si>
  <si>
    <t>31 Oct/Okt 2000</t>
  </si>
  <si>
    <t>31 Dec/Des 2000</t>
  </si>
  <si>
    <t>31 Mar/Mrt 2001</t>
  </si>
  <si>
    <t>31 May/Mei 2001</t>
  </si>
  <si>
    <t>Storers, traders</t>
  </si>
  <si>
    <t>Opbergers, handelaars</t>
  </si>
  <si>
    <t>Processors</t>
  </si>
  <si>
    <t>Verwerkers</t>
  </si>
  <si>
    <t>31 Jul 2001</t>
  </si>
  <si>
    <t>30 Nov 2000</t>
  </si>
  <si>
    <t>31 Jan 2001</t>
  </si>
  <si>
    <t>28 Feb 2001</t>
  </si>
  <si>
    <t>30 Apr 2001</t>
  </si>
  <si>
    <t>30 Jun 2001</t>
  </si>
  <si>
    <t xml:space="preserve"> Nov 2000</t>
  </si>
  <si>
    <t xml:space="preserve"> Jan 2001</t>
  </si>
  <si>
    <t xml:space="preserve"> Feb 2001</t>
  </si>
  <si>
    <t xml:space="preserve"> Apr 2001</t>
  </si>
  <si>
    <t xml:space="preserve"> Jun 2001</t>
  </si>
  <si>
    <t xml:space="preserve"> Jul 2001</t>
  </si>
  <si>
    <t>1 Jul 2001</t>
  </si>
  <si>
    <t>1 Jun 2001</t>
  </si>
  <si>
    <t>1 Apr 2001</t>
  </si>
  <si>
    <t>1 Feb 2001</t>
  </si>
  <si>
    <t>1 Jan 2001</t>
  </si>
  <si>
    <t>1 Aug 2001</t>
  </si>
  <si>
    <t>31 Aug 2001</t>
  </si>
  <si>
    <t>30 Sep 2001</t>
  </si>
  <si>
    <t>Prog Oct/Okt 2000 - Sep 2001</t>
  </si>
  <si>
    <t>Sep 2001</t>
  </si>
  <si>
    <t>1 Sep 2001</t>
  </si>
  <si>
    <t>Deliveries directly from farms (3)</t>
  </si>
  <si>
    <t>Lewerings direk vanaf plase (3)</t>
  </si>
  <si>
    <t>Oct/Okt 2000 - Aug 2001</t>
  </si>
  <si>
    <t>Monthly announcement of information/Maandelikse bekendmaking van inligting(1)</t>
  </si>
  <si>
    <t xml:space="preserve"> Aug 2001</t>
  </si>
  <si>
    <t xml:space="preserve"> Sep 2001</t>
  </si>
  <si>
    <t>Oct/Okt 2000 - Sep 2001</t>
  </si>
  <si>
    <t>1 Nov 2000</t>
  </si>
  <si>
    <t>Net dispatches(+)/Receipts(-)</t>
  </si>
  <si>
    <t>Netto versendings(+)/Ontvangstes(-)</t>
  </si>
  <si>
    <t>Progressive/</t>
  </si>
  <si>
    <t>Progressief</t>
  </si>
  <si>
    <t>(e) Sundries</t>
  </si>
  <si>
    <t>Gepers vir olie en oliekoek</t>
  </si>
  <si>
    <t>g) Stock stored at:</t>
  </si>
  <si>
    <t>(g) Voorraad geberg by:</t>
  </si>
  <si>
    <t>(3) Producer deliveries directly from farms./Produsentelewerings direk vanaf plase:</t>
  </si>
  <si>
    <t>Crushed for oil and oil cake</t>
  </si>
  <si>
    <t>(1) The information system reports on the actual movement of canola in commercial structures, irrespective of ownership./Die inligtingstelsel rapporteer oor die fisiese beweging van canola in kommersiële strukture, ongeag eienaarskap.</t>
  </si>
  <si>
    <t>(2) As declared by collaborators. Although everything has been done to ensure the accuracy of the information, neither SAGIS nor any of its directors or employees take any responsibility for actions or losses that might occur</t>
  </si>
  <si>
    <t xml:space="preserve">    as a result of the usage of this information./Soos verklaar deur medewerkers. Alhoewel alles gedoen is om te verseker dat die inligting korrek is, aanvaar nie SAGIS of enige van sy direkteure of werknemers verantwoordelikheid </t>
  </si>
  <si>
    <t xml:space="preserve">    vir enige aksies of  verliese as gevolg van die inligting wat gebruik is nie.</t>
  </si>
  <si>
    <t>(a) Beginvoorraad (2)</t>
  </si>
  <si>
    <r>
      <t xml:space="preserve">Canola/Canola - 2000/2001 Year(Oct - Sep) </t>
    </r>
    <r>
      <rPr>
        <b/>
        <sz val="10"/>
        <rFont val="Arial"/>
        <family val="2"/>
      </rPr>
      <t>FINAL</t>
    </r>
    <r>
      <rPr>
        <sz val="10"/>
        <rFont val="Arial"/>
        <family val="0"/>
      </rPr>
      <t xml:space="preserve"> / 2000/2001 Jaar(Okt - Sep)</t>
    </r>
    <r>
      <rPr>
        <b/>
        <sz val="10"/>
        <rFont val="Arial"/>
        <family val="2"/>
      </rPr>
      <t>FINAAL</t>
    </r>
  </si>
  <si>
    <t>a) Opening Stock (2)</t>
  </si>
  <si>
    <t xml:space="preserve"> Whole canola</t>
  </si>
  <si>
    <t xml:space="preserve"> Heel canola</t>
  </si>
  <si>
    <t>f) Unutilised stock (a+b-c-d-e) (4)</t>
  </si>
  <si>
    <t>(f) Onaangewende voorraad (a+b-c-d-e)(4)</t>
  </si>
  <si>
    <t xml:space="preserve">Sep 2000 </t>
  </si>
  <si>
    <t xml:space="preserve">          0 ton</t>
  </si>
  <si>
    <t xml:space="preserve"> 19 073 ton</t>
  </si>
  <si>
    <t>(4) Physical stocks are verified regulary on a random basis by SAGIS' Inspection Division./Fisiese voorraad word gereeld op 'n steekproefbasis deur SAGIS se Oudit Inspeksie Afdeling geverifieer.</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</si>
</sst>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
    <numFmt numFmtId="166" formatCode="0.000"/>
  </numFmts>
  <fonts count="8">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12"/>
      <name val="Arial"/>
      <family val="2"/>
    </font>
    <font>
      <i/>
      <sz val="12"/>
      <name val="Arial"/>
      <family val="2"/>
    </font>
    <font>
      <b/>
      <sz val="10"/>
      <name val="Arial"/>
      <family val="2"/>
    </font>
  </fonts>
  <fills count="2">
    <fill>
      <patternFill/>
    </fill>
    <fill>
      <patternFill patternType="gray125"/>
    </fill>
  </fills>
  <borders count="16">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horizontal="left" indent="3"/>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left" wrapText="1" indent="3"/>
    </xf>
    <xf numFmtId="0" fontId="4" fillId="0" borderId="4" xfId="0" applyFont="1" applyBorder="1" applyAlignment="1">
      <alignment horizontal="left" wrapText="1" indent="3"/>
    </xf>
    <xf numFmtId="0" fontId="4" fillId="0" borderId="0" xfId="0" applyFont="1" applyBorder="1" applyAlignment="1">
      <alignment horizontal="left" wrapText="1" indent="3"/>
    </xf>
    <xf numFmtId="0" fontId="4" fillId="0" borderId="5" xfId="0" applyFont="1" applyBorder="1" applyAlignment="1">
      <alignment horizontal="left" wrapText="1" indent="3"/>
    </xf>
    <xf numFmtId="0" fontId="4" fillId="0" borderId="6" xfId="0" applyFont="1" applyBorder="1" applyAlignment="1">
      <alignment horizontal="left" wrapText="1" indent="3"/>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6" xfId="0" applyFont="1" applyBorder="1" applyAlignment="1">
      <alignment horizontal="center" wrapText="1"/>
    </xf>
    <xf numFmtId="0" fontId="4" fillId="0" borderId="0" xfId="0" applyFont="1" applyAlignment="1">
      <alignment horizontal="center" wrapText="1"/>
    </xf>
    <xf numFmtId="164" fontId="4" fillId="0" borderId="7" xfId="0" applyNumberFormat="1" applyFont="1" applyBorder="1" applyAlignment="1">
      <alignment horizontal="right" wrapText="1"/>
    </xf>
    <xf numFmtId="164" fontId="4" fillId="0" borderId="1" xfId="0" applyNumberFormat="1" applyFont="1" applyBorder="1" applyAlignment="1">
      <alignment horizontal="right" wrapText="1"/>
    </xf>
    <xf numFmtId="164" fontId="4" fillId="0" borderId="3" xfId="0" applyNumberFormat="1" applyFont="1" applyBorder="1" applyAlignment="1">
      <alignment horizontal="right" wrapText="1"/>
    </xf>
    <xf numFmtId="0" fontId="4" fillId="0" borderId="1" xfId="0" applyFont="1" applyBorder="1" applyAlignment="1">
      <alignment horizontal="right" wrapText="1"/>
    </xf>
    <xf numFmtId="0" fontId="4" fillId="0" borderId="3" xfId="0" applyFont="1" applyBorder="1" applyAlignment="1">
      <alignment horizontal="right" wrapText="1"/>
    </xf>
    <xf numFmtId="164" fontId="4" fillId="0" borderId="6" xfId="0" applyNumberFormat="1" applyFont="1" applyBorder="1" applyAlignment="1">
      <alignment horizontal="right" wrapText="1"/>
    </xf>
    <xf numFmtId="0" fontId="4" fillId="0" borderId="8" xfId="0" applyFont="1" applyBorder="1" applyAlignment="1">
      <alignment horizontal="left" wrapText="1" indent="3"/>
    </xf>
    <xf numFmtId="0" fontId="4" fillId="0" borderId="9" xfId="0" applyFont="1" applyBorder="1" applyAlignment="1">
      <alignment horizontal="left" wrapText="1" indent="3"/>
    </xf>
    <xf numFmtId="0" fontId="4" fillId="0" borderId="10" xfId="0" applyFont="1" applyBorder="1" applyAlignment="1">
      <alignment horizontal="left" wrapText="1" indent="3"/>
    </xf>
    <xf numFmtId="0" fontId="4" fillId="0" borderId="7" xfId="0" applyFont="1" applyBorder="1" applyAlignment="1">
      <alignment horizontal="center" wrapText="1"/>
    </xf>
    <xf numFmtId="0" fontId="4" fillId="0" borderId="6" xfId="0" applyFont="1" applyBorder="1" applyAlignment="1">
      <alignment horizontal="left" wrapText="1"/>
    </xf>
    <xf numFmtId="0" fontId="4" fillId="0" borderId="6" xfId="0" applyFont="1" applyBorder="1" applyAlignment="1">
      <alignment horizontal="right" wrapText="1"/>
    </xf>
    <xf numFmtId="0" fontId="5" fillId="0" borderId="0" xfId="0" applyFont="1" applyAlignment="1" quotePrefix="1">
      <alignment horizontal="left"/>
    </xf>
    <xf numFmtId="0" fontId="5" fillId="0" borderId="0" xfId="0" applyFont="1" applyAlignment="1">
      <alignment/>
    </xf>
    <xf numFmtId="0" fontId="5" fillId="0" borderId="0" xfId="0" applyFont="1" applyBorder="1" applyAlignment="1">
      <alignment/>
    </xf>
    <xf numFmtId="0" fontId="5" fillId="0" borderId="0" xfId="0" applyFont="1" applyFill="1" applyAlignment="1">
      <alignment/>
    </xf>
    <xf numFmtId="0" fontId="0" fillId="0" borderId="0" xfId="0" applyFont="1" applyAlignment="1">
      <alignment horizontal="left"/>
    </xf>
    <xf numFmtId="0" fontId="5" fillId="0" borderId="0" xfId="0" applyFont="1" applyAlignment="1" quotePrefix="1">
      <alignment/>
    </xf>
    <xf numFmtId="0" fontId="5" fillId="0" borderId="0" xfId="0" applyFont="1" applyBorder="1" applyAlignment="1" quotePrefix="1">
      <alignment/>
    </xf>
    <xf numFmtId="0" fontId="6" fillId="0" borderId="0" xfId="0" applyFont="1" applyBorder="1" applyAlignment="1">
      <alignment/>
    </xf>
    <xf numFmtId="166" fontId="5" fillId="0" borderId="0" xfId="0" applyNumberFormat="1" applyFont="1" applyBorder="1" applyAlignment="1">
      <alignment horizontal="center"/>
    </xf>
    <xf numFmtId="0" fontId="5" fillId="0" borderId="0" xfId="0" applyFont="1" applyBorder="1" applyAlignment="1">
      <alignment horizontal="right"/>
    </xf>
    <xf numFmtId="0" fontId="6" fillId="0" borderId="0" xfId="0" applyFont="1" applyBorder="1" applyAlignment="1">
      <alignment horizontal="right"/>
    </xf>
    <xf numFmtId="0" fontId="5" fillId="0" borderId="0" xfId="0" applyFont="1" applyBorder="1" applyAlignment="1" quotePrefix="1">
      <alignment/>
    </xf>
    <xf numFmtId="166" fontId="5" fillId="0" borderId="0" xfId="0" applyNumberFormat="1" applyFont="1" applyBorder="1" applyAlignment="1" quotePrefix="1">
      <alignment horizontal="left"/>
    </xf>
    <xf numFmtId="1" fontId="5" fillId="0" borderId="0" xfId="0" applyNumberFormat="1" applyFont="1" applyBorder="1" applyAlignment="1">
      <alignment horizontal="right"/>
    </xf>
    <xf numFmtId="166" fontId="5" fillId="0" borderId="0" xfId="0" applyNumberFormat="1" applyFont="1" applyBorder="1" applyAlignment="1">
      <alignment horizontal="left"/>
    </xf>
    <xf numFmtId="0" fontId="5" fillId="0" borderId="0" xfId="0" applyFont="1" applyFill="1" applyAlignment="1" quotePrefix="1">
      <alignment horizontal="left"/>
    </xf>
    <xf numFmtId="3" fontId="5" fillId="0" borderId="0" xfId="0" applyNumberFormat="1" applyFont="1" applyAlignment="1">
      <alignment horizontal="right"/>
    </xf>
    <xf numFmtId="0" fontId="4" fillId="0" borderId="11" xfId="0" applyFont="1" applyBorder="1" applyAlignment="1">
      <alignment horizontal="right" wrapText="1"/>
    </xf>
    <xf numFmtId="0" fontId="0" fillId="0" borderId="0" xfId="0" applyFont="1" applyAlignment="1">
      <alignment/>
    </xf>
    <xf numFmtId="0" fontId="0" fillId="0" borderId="0" xfId="0" applyFont="1" applyAlignment="1">
      <alignment horizontal="center"/>
    </xf>
    <xf numFmtId="0" fontId="3" fillId="0" borderId="0" xfId="0" applyFont="1" applyBorder="1" applyAlignment="1" quotePrefix="1">
      <alignment horizontal="left" wrapText="1"/>
    </xf>
    <xf numFmtId="166" fontId="5" fillId="0" borderId="0" xfId="0" applyNumberFormat="1" applyFont="1" applyBorder="1" applyAlignment="1">
      <alignment horizontal="right"/>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0" fillId="0" borderId="0" xfId="0" applyAlignment="1">
      <alignment horizontal="left" indent="3"/>
    </xf>
    <xf numFmtId="0" fontId="4" fillId="0" borderId="1" xfId="0" applyFont="1" applyBorder="1" applyAlignment="1">
      <alignment horizontal="center" wrapText="1"/>
    </xf>
    <xf numFmtId="0" fontId="4" fillId="0" borderId="6" xfId="0" applyFont="1" applyBorder="1" applyAlignment="1">
      <alignment horizontal="center" wrapText="1"/>
    </xf>
    <xf numFmtId="0" fontId="4" fillId="0" borderId="3" xfId="0" applyFont="1" applyBorder="1" applyAlignment="1">
      <alignment horizontal="center"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5" xfId="0" applyFont="1" applyBorder="1" applyAlignment="1">
      <alignment horizontal="right" wrapText="1"/>
    </xf>
    <xf numFmtId="0" fontId="4" fillId="0" borderId="4" xfId="0" applyFont="1" applyBorder="1" applyAlignment="1">
      <alignment horizontal="right"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right" wrapText="1"/>
    </xf>
    <xf numFmtId="0" fontId="4" fillId="0" borderId="12" xfId="0" applyFont="1" applyBorder="1" applyAlignment="1">
      <alignment horizontal="right" wrapText="1"/>
    </xf>
    <xf numFmtId="0" fontId="3" fillId="0" borderId="14" xfId="0" applyFont="1" applyBorder="1" applyAlignment="1">
      <alignment horizontal="left" wrapText="1"/>
    </xf>
    <xf numFmtId="0" fontId="3" fillId="0" borderId="2"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right" wrapText="1"/>
    </xf>
    <xf numFmtId="0" fontId="3" fillId="0" borderId="2" xfId="0" applyFont="1" applyBorder="1" applyAlignment="1">
      <alignment horizontal="right" wrapText="1"/>
    </xf>
    <xf numFmtId="0" fontId="3" fillId="0" borderId="15" xfId="0" applyFont="1" applyBorder="1" applyAlignment="1">
      <alignment horizontal="right"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right" wrapText="1"/>
    </xf>
    <xf numFmtId="0" fontId="3" fillId="0" borderId="0" xfId="0" applyFont="1" applyBorder="1" applyAlignment="1">
      <alignment horizontal="right" wrapText="1"/>
    </xf>
    <xf numFmtId="0" fontId="3" fillId="0" borderId="5" xfId="0" applyFont="1" applyBorder="1" applyAlignment="1">
      <alignment horizontal="right" wrapText="1"/>
    </xf>
    <xf numFmtId="0" fontId="4" fillId="0" borderId="8" xfId="0" applyFont="1" applyBorder="1" applyAlignment="1">
      <alignment horizontal="left" wrapText="1"/>
    </xf>
    <xf numFmtId="0" fontId="4" fillId="0" borderId="10" xfId="0" applyFont="1" applyBorder="1" applyAlignment="1">
      <alignment horizontal="left" wrapText="1"/>
    </xf>
    <xf numFmtId="0" fontId="4" fillId="0" borderId="8" xfId="0" applyFont="1" applyBorder="1" applyAlignment="1">
      <alignment horizontal="right" wrapText="1"/>
    </xf>
    <xf numFmtId="0" fontId="4" fillId="0" borderId="10" xfId="0" applyFont="1" applyBorder="1" applyAlignment="1">
      <alignment horizontal="right"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3"/>
  <sheetViews>
    <sheetView tabSelected="1" workbookViewId="0" topLeftCell="N1">
      <selection activeCell="A6" sqref="A6"/>
    </sheetView>
  </sheetViews>
  <sheetFormatPr defaultColWidth="9.140625" defaultRowHeight="12.75"/>
  <cols>
    <col min="1" max="2" width="1.1484375" style="1" customWidth="1"/>
    <col min="3" max="3" width="30.28125" style="1" customWidth="1"/>
    <col min="4" max="16" width="13.57421875" style="1" customWidth="1"/>
    <col min="17" max="17" width="30.28125" style="1" customWidth="1"/>
    <col min="18" max="18" width="1.1484375" style="1" customWidth="1"/>
    <col min="19" max="19" width="2.140625" style="1" customWidth="1"/>
    <col min="20" max="16384" width="9.140625" style="1" customWidth="1"/>
  </cols>
  <sheetData>
    <row r="1" spans="1:19" ht="12.75" customHeight="1">
      <c r="A1" s="91" t="s">
        <v>65</v>
      </c>
      <c r="B1" s="51"/>
      <c r="C1" s="51"/>
      <c r="D1" s="51"/>
      <c r="E1" s="51"/>
      <c r="F1" s="51"/>
      <c r="G1" s="51"/>
      <c r="H1" s="51"/>
      <c r="I1" s="51"/>
      <c r="J1" s="51"/>
      <c r="K1" s="51"/>
      <c r="L1" s="51"/>
      <c r="M1" s="51"/>
      <c r="N1" s="51"/>
      <c r="O1" s="51"/>
      <c r="P1" s="51"/>
      <c r="Q1" s="51"/>
      <c r="R1" s="51"/>
      <c r="S1" s="51"/>
    </row>
    <row r="2" spans="1:19" ht="12.75" customHeight="1">
      <c r="A2" s="91" t="s">
        <v>85</v>
      </c>
      <c r="B2" s="51"/>
      <c r="C2" s="51"/>
      <c r="D2" s="51"/>
      <c r="E2" s="51"/>
      <c r="F2" s="51"/>
      <c r="G2" s="51"/>
      <c r="H2" s="51"/>
      <c r="I2" s="51"/>
      <c r="J2" s="51"/>
      <c r="K2" s="51"/>
      <c r="L2" s="51"/>
      <c r="M2" s="51"/>
      <c r="N2" s="51"/>
      <c r="O2" s="51"/>
      <c r="P2" s="51"/>
      <c r="Q2" s="51"/>
      <c r="R2" s="51"/>
      <c r="S2" s="51"/>
    </row>
    <row r="3" spans="1:19" ht="12.75">
      <c r="A3" s="55"/>
      <c r="B3" s="56"/>
      <c r="C3" s="57"/>
      <c r="D3" s="52" t="s">
        <v>0</v>
      </c>
      <c r="E3" s="52" t="s">
        <v>45</v>
      </c>
      <c r="F3" s="52" t="s">
        <v>1</v>
      </c>
      <c r="G3" s="52" t="s">
        <v>46</v>
      </c>
      <c r="H3" s="52" t="s">
        <v>47</v>
      </c>
      <c r="I3" s="52" t="s">
        <v>2</v>
      </c>
      <c r="J3" s="52" t="s">
        <v>48</v>
      </c>
      <c r="K3" s="52" t="s">
        <v>3</v>
      </c>
      <c r="L3" s="52" t="s">
        <v>49</v>
      </c>
      <c r="M3" s="52" t="s">
        <v>50</v>
      </c>
      <c r="N3" s="52" t="s">
        <v>66</v>
      </c>
      <c r="O3" s="52" t="s">
        <v>67</v>
      </c>
      <c r="P3" s="2" t="s">
        <v>72</v>
      </c>
      <c r="Q3" s="55"/>
      <c r="R3" s="56"/>
      <c r="S3" s="57"/>
    </row>
    <row r="4" spans="1:19" ht="12.75">
      <c r="A4" s="48"/>
      <c r="B4" s="49"/>
      <c r="C4" s="50"/>
      <c r="D4" s="53"/>
      <c r="E4" s="53"/>
      <c r="F4" s="53"/>
      <c r="G4" s="53"/>
      <c r="H4" s="53"/>
      <c r="I4" s="53"/>
      <c r="J4" s="53"/>
      <c r="K4" s="53"/>
      <c r="L4" s="53"/>
      <c r="M4" s="53"/>
      <c r="N4" s="53"/>
      <c r="O4" s="53"/>
      <c r="P4" s="12" t="s">
        <v>73</v>
      </c>
      <c r="Q4" s="48"/>
      <c r="R4" s="49"/>
      <c r="S4" s="50"/>
    </row>
    <row r="5" spans="1:19" ht="22.5">
      <c r="A5" s="64"/>
      <c r="B5" s="62"/>
      <c r="C5" s="63"/>
      <c r="D5" s="54"/>
      <c r="E5" s="54"/>
      <c r="F5" s="54"/>
      <c r="G5" s="54"/>
      <c r="H5" s="54"/>
      <c r="I5" s="54"/>
      <c r="J5" s="54"/>
      <c r="K5" s="54"/>
      <c r="L5" s="54"/>
      <c r="M5" s="54"/>
      <c r="N5" s="54"/>
      <c r="O5" s="54"/>
      <c r="P5" s="4" t="s">
        <v>68</v>
      </c>
      <c r="Q5" s="64"/>
      <c r="R5" s="62"/>
      <c r="S5" s="63"/>
    </row>
    <row r="6" spans="1:19" ht="12.75">
      <c r="A6" s="5"/>
      <c r="B6" s="5"/>
      <c r="C6" s="5"/>
      <c r="D6" s="5"/>
      <c r="E6" s="5"/>
      <c r="F6" s="5"/>
      <c r="G6" s="5"/>
      <c r="H6" s="5"/>
      <c r="I6" s="5"/>
      <c r="J6" s="5"/>
      <c r="K6" s="5"/>
      <c r="L6" s="5"/>
      <c r="M6" s="5"/>
      <c r="N6" s="5"/>
      <c r="O6" s="5"/>
      <c r="P6" s="5"/>
      <c r="Q6" s="5"/>
      <c r="R6" s="5"/>
      <c r="S6" s="5"/>
    </row>
    <row r="7" spans="1:19" ht="12.75">
      <c r="A7" s="55"/>
      <c r="B7" s="56"/>
      <c r="C7" s="57"/>
      <c r="D7" s="23" t="s">
        <v>4</v>
      </c>
      <c r="E7" s="23" t="s">
        <v>69</v>
      </c>
      <c r="F7" s="23" t="s">
        <v>5</v>
      </c>
      <c r="G7" s="23" t="s">
        <v>55</v>
      </c>
      <c r="H7" s="23" t="s">
        <v>54</v>
      </c>
      <c r="I7" s="23" t="s">
        <v>6</v>
      </c>
      <c r="J7" s="23" t="s">
        <v>53</v>
      </c>
      <c r="K7" s="23" t="s">
        <v>7</v>
      </c>
      <c r="L7" s="23" t="s">
        <v>52</v>
      </c>
      <c r="M7" s="23" t="s">
        <v>51</v>
      </c>
      <c r="N7" s="23" t="s">
        <v>56</v>
      </c>
      <c r="O7" s="23" t="s">
        <v>61</v>
      </c>
      <c r="P7" s="23" t="s">
        <v>4</v>
      </c>
      <c r="Q7" s="55"/>
      <c r="R7" s="56"/>
      <c r="S7" s="57"/>
    </row>
    <row r="8" spans="1:19" ht="12.75">
      <c r="A8" s="81" t="s">
        <v>86</v>
      </c>
      <c r="B8" s="82"/>
      <c r="C8" s="83"/>
      <c r="D8" s="14">
        <v>8</v>
      </c>
      <c r="E8" s="14">
        <f>D30</f>
        <v>16.2</v>
      </c>
      <c r="F8" s="14">
        <f aca="true" t="shared" si="0" ref="F8:O8">E30</f>
        <v>21.299999999999997</v>
      </c>
      <c r="G8" s="14">
        <f t="shared" si="0"/>
        <v>18.9</v>
      </c>
      <c r="H8" s="14">
        <f t="shared" si="0"/>
        <v>16.4</v>
      </c>
      <c r="I8" s="14">
        <f t="shared" si="0"/>
        <v>14.8</v>
      </c>
      <c r="J8" s="14">
        <f t="shared" si="0"/>
        <v>12.600000000000001</v>
      </c>
      <c r="K8" s="14">
        <f t="shared" si="0"/>
        <v>10.8</v>
      </c>
      <c r="L8" s="14">
        <f t="shared" si="0"/>
        <v>9.5</v>
      </c>
      <c r="M8" s="14">
        <f t="shared" si="0"/>
        <v>8.3</v>
      </c>
      <c r="N8" s="14">
        <f t="shared" si="0"/>
        <v>6.700000000000001</v>
      </c>
      <c r="O8" s="14">
        <f t="shared" si="0"/>
        <v>5.400000000000001</v>
      </c>
      <c r="P8" s="14">
        <v>8</v>
      </c>
      <c r="Q8" s="84" t="s">
        <v>84</v>
      </c>
      <c r="R8" s="85"/>
      <c r="S8" s="86"/>
    </row>
    <row r="9" spans="1:19" ht="22.5">
      <c r="A9" s="6"/>
      <c r="B9" s="7"/>
      <c r="C9" s="7"/>
      <c r="D9" s="7"/>
      <c r="E9" s="7"/>
      <c r="F9" s="7"/>
      <c r="G9" s="7"/>
      <c r="H9" s="7"/>
      <c r="I9" s="7"/>
      <c r="J9" s="7"/>
      <c r="K9" s="7"/>
      <c r="L9" s="7"/>
      <c r="M9" s="7"/>
      <c r="N9" s="7"/>
      <c r="O9" s="7"/>
      <c r="P9" s="13" t="s">
        <v>59</v>
      </c>
      <c r="Q9" s="58"/>
      <c r="R9" s="58"/>
      <c r="S9" s="59"/>
    </row>
    <row r="10" spans="1:19" ht="12.75">
      <c r="A10" s="81" t="s">
        <v>8</v>
      </c>
      <c r="B10" s="82"/>
      <c r="C10" s="83"/>
      <c r="D10" s="14">
        <f>D11+D12</f>
        <v>9.7</v>
      </c>
      <c r="E10" s="14">
        <f aca="true" t="shared" si="1" ref="E10:P10">E11+E12</f>
        <v>7.6</v>
      </c>
      <c r="F10" s="14">
        <f t="shared" si="1"/>
        <v>1.3</v>
      </c>
      <c r="G10" s="14">
        <f t="shared" si="1"/>
        <v>0.2</v>
      </c>
      <c r="H10" s="14">
        <f t="shared" si="1"/>
        <v>0.1</v>
      </c>
      <c r="I10" s="14">
        <f t="shared" si="1"/>
        <v>0.1</v>
      </c>
      <c r="J10" s="14">
        <f t="shared" si="1"/>
        <v>0</v>
      </c>
      <c r="K10" s="14">
        <f t="shared" si="1"/>
        <v>0</v>
      </c>
      <c r="L10" s="14">
        <f t="shared" si="1"/>
        <v>0</v>
      </c>
      <c r="M10" s="14">
        <f t="shared" si="1"/>
        <v>0</v>
      </c>
      <c r="N10" s="14">
        <f t="shared" si="1"/>
        <v>0</v>
      </c>
      <c r="O10" s="14">
        <f t="shared" si="1"/>
        <v>0</v>
      </c>
      <c r="P10" s="14">
        <f t="shared" si="1"/>
        <v>19</v>
      </c>
      <c r="Q10" s="84" t="s">
        <v>9</v>
      </c>
      <c r="R10" s="85"/>
      <c r="S10" s="86"/>
    </row>
    <row r="11" spans="1:19" ht="12.75">
      <c r="A11" s="6"/>
      <c r="B11" s="87" t="s">
        <v>62</v>
      </c>
      <c r="C11" s="88"/>
      <c r="D11" s="15">
        <v>9.7</v>
      </c>
      <c r="E11" s="15">
        <v>7.6</v>
      </c>
      <c r="F11" s="15">
        <v>1.3</v>
      </c>
      <c r="G11" s="15">
        <v>0.2</v>
      </c>
      <c r="H11" s="15">
        <v>0.1</v>
      </c>
      <c r="I11" s="15">
        <v>0.1</v>
      </c>
      <c r="J11" s="15">
        <v>0</v>
      </c>
      <c r="K11" s="15">
        <v>0</v>
      </c>
      <c r="L11" s="15">
        <v>0</v>
      </c>
      <c r="M11" s="15">
        <v>0</v>
      </c>
      <c r="N11" s="15">
        <v>0</v>
      </c>
      <c r="O11" s="15">
        <v>0</v>
      </c>
      <c r="P11" s="15">
        <f>SUM(D11:O11)</f>
        <v>19</v>
      </c>
      <c r="Q11" s="89" t="s">
        <v>63</v>
      </c>
      <c r="R11" s="90"/>
      <c r="S11" s="8"/>
    </row>
    <row r="12" spans="1:19" ht="12.75">
      <c r="A12" s="6"/>
      <c r="B12" s="71" t="s">
        <v>10</v>
      </c>
      <c r="C12" s="72"/>
      <c r="D12" s="16">
        <v>0</v>
      </c>
      <c r="E12" s="16">
        <v>0</v>
      </c>
      <c r="F12" s="16">
        <v>0</v>
      </c>
      <c r="G12" s="16">
        <v>0</v>
      </c>
      <c r="H12" s="16">
        <v>0</v>
      </c>
      <c r="I12" s="16">
        <v>0</v>
      </c>
      <c r="J12" s="16">
        <v>0</v>
      </c>
      <c r="K12" s="16">
        <v>0</v>
      </c>
      <c r="L12" s="16">
        <v>0</v>
      </c>
      <c r="M12" s="16">
        <v>0</v>
      </c>
      <c r="N12" s="16">
        <v>0</v>
      </c>
      <c r="O12" s="16">
        <v>0</v>
      </c>
      <c r="P12" s="16">
        <f>SUM(D12:O12)</f>
        <v>0</v>
      </c>
      <c r="Q12" s="73" t="s">
        <v>11</v>
      </c>
      <c r="R12" s="74"/>
      <c r="S12" s="8"/>
    </row>
    <row r="13" spans="1:19" ht="12.75">
      <c r="A13" s="6"/>
      <c r="B13" s="7"/>
      <c r="C13" s="7"/>
      <c r="D13" s="7"/>
      <c r="E13" s="7"/>
      <c r="F13" s="7"/>
      <c r="G13" s="7"/>
      <c r="H13" s="7"/>
      <c r="I13" s="7"/>
      <c r="J13" s="7"/>
      <c r="K13" s="7"/>
      <c r="L13" s="7"/>
      <c r="M13" s="7"/>
      <c r="N13" s="7"/>
      <c r="O13" s="7"/>
      <c r="P13" s="7"/>
      <c r="Q13" s="7"/>
      <c r="R13" s="7"/>
      <c r="S13" s="8"/>
    </row>
    <row r="14" spans="1:19" ht="12.75">
      <c r="A14" s="81" t="s">
        <v>12</v>
      </c>
      <c r="B14" s="82"/>
      <c r="C14" s="83"/>
      <c r="D14" s="14">
        <f>D15+D19+D20+D21</f>
        <v>1.5</v>
      </c>
      <c r="E14" s="14">
        <f aca="true" t="shared" si="2" ref="E14:O14">E15+E19+E20+E21</f>
        <v>2.5</v>
      </c>
      <c r="F14" s="14">
        <f t="shared" si="2"/>
        <v>3.7</v>
      </c>
      <c r="G14" s="14">
        <f t="shared" si="2"/>
        <v>2.7</v>
      </c>
      <c r="H14" s="14">
        <f t="shared" si="2"/>
        <v>1.7000000000000002</v>
      </c>
      <c r="I14" s="14">
        <f t="shared" si="2"/>
        <v>2.3</v>
      </c>
      <c r="J14" s="14">
        <f t="shared" si="2"/>
        <v>1.8</v>
      </c>
      <c r="K14" s="14">
        <f t="shared" si="2"/>
        <v>1.3</v>
      </c>
      <c r="L14" s="14">
        <f t="shared" si="2"/>
        <v>1.2</v>
      </c>
      <c r="M14" s="14">
        <f t="shared" si="2"/>
        <v>1.6</v>
      </c>
      <c r="N14" s="14">
        <f t="shared" si="2"/>
        <v>1.3</v>
      </c>
      <c r="O14" s="14">
        <f t="shared" si="2"/>
        <v>2</v>
      </c>
      <c r="P14" s="14">
        <f>P15+P19+P20+P21</f>
        <v>23.599999999999998</v>
      </c>
      <c r="Q14" s="84" t="s">
        <v>13</v>
      </c>
      <c r="R14" s="85"/>
      <c r="S14" s="86"/>
    </row>
    <row r="15" spans="1:19" ht="12.75">
      <c r="A15" s="6"/>
      <c r="B15" s="87" t="s">
        <v>14</v>
      </c>
      <c r="C15" s="88"/>
      <c r="D15" s="14">
        <f>D16+D17+D18</f>
        <v>1.5</v>
      </c>
      <c r="E15" s="14">
        <f aca="true" t="shared" si="3" ref="E15:O15">E16+E17+E18</f>
        <v>2.5</v>
      </c>
      <c r="F15" s="14">
        <f t="shared" si="3"/>
        <v>3.7</v>
      </c>
      <c r="G15" s="14">
        <f t="shared" si="3"/>
        <v>2.7</v>
      </c>
      <c r="H15" s="14">
        <f t="shared" si="3"/>
        <v>1.6</v>
      </c>
      <c r="I15" s="14">
        <f t="shared" si="3"/>
        <v>2.3</v>
      </c>
      <c r="J15" s="14">
        <f t="shared" si="3"/>
        <v>1.8</v>
      </c>
      <c r="K15" s="14">
        <f t="shared" si="3"/>
        <v>1.2</v>
      </c>
      <c r="L15" s="14">
        <f t="shared" si="3"/>
        <v>1.2</v>
      </c>
      <c r="M15" s="14">
        <f t="shared" si="3"/>
        <v>1.6</v>
      </c>
      <c r="N15" s="14">
        <f t="shared" si="3"/>
        <v>1.3</v>
      </c>
      <c r="O15" s="14">
        <f t="shared" si="3"/>
        <v>2</v>
      </c>
      <c r="P15" s="14">
        <f>P16+P17+P18</f>
        <v>23.4</v>
      </c>
      <c r="Q15" s="89" t="s">
        <v>15</v>
      </c>
      <c r="R15" s="90"/>
      <c r="S15" s="8"/>
    </row>
    <row r="16" spans="1:19" ht="12.75">
      <c r="A16" s="6"/>
      <c r="B16" s="9"/>
      <c r="C16" s="10" t="s">
        <v>16</v>
      </c>
      <c r="D16" s="15">
        <v>0</v>
      </c>
      <c r="E16" s="15">
        <v>0</v>
      </c>
      <c r="F16" s="15">
        <v>0</v>
      </c>
      <c r="G16" s="15">
        <v>0</v>
      </c>
      <c r="H16" s="15">
        <v>0</v>
      </c>
      <c r="I16" s="15">
        <v>0</v>
      </c>
      <c r="J16" s="15">
        <v>0</v>
      </c>
      <c r="K16" s="15">
        <v>0</v>
      </c>
      <c r="L16" s="15">
        <v>0</v>
      </c>
      <c r="M16" s="15">
        <v>0</v>
      </c>
      <c r="N16" s="15">
        <v>0</v>
      </c>
      <c r="O16" s="15">
        <v>0</v>
      </c>
      <c r="P16" s="19">
        <f aca="true" t="shared" si="4" ref="P16:P21">SUM(D16:O16)</f>
        <v>0</v>
      </c>
      <c r="Q16" s="17" t="s">
        <v>17</v>
      </c>
      <c r="R16" s="9"/>
      <c r="S16" s="8"/>
    </row>
    <row r="17" spans="1:19" ht="12.75">
      <c r="A17" s="6"/>
      <c r="B17" s="9"/>
      <c r="C17" s="24" t="s">
        <v>18</v>
      </c>
      <c r="D17" s="19">
        <v>0.7</v>
      </c>
      <c r="E17" s="19">
        <v>1.5</v>
      </c>
      <c r="F17" s="19">
        <v>1.9</v>
      </c>
      <c r="G17" s="19">
        <v>1.7</v>
      </c>
      <c r="H17" s="19">
        <v>0.7</v>
      </c>
      <c r="I17" s="19">
        <v>1</v>
      </c>
      <c r="J17" s="19">
        <v>0.5</v>
      </c>
      <c r="K17" s="19">
        <v>0</v>
      </c>
      <c r="L17" s="19">
        <v>0</v>
      </c>
      <c r="M17" s="19">
        <v>0</v>
      </c>
      <c r="N17" s="19">
        <v>0</v>
      </c>
      <c r="O17" s="19">
        <v>0</v>
      </c>
      <c r="P17" s="19">
        <f t="shared" si="4"/>
        <v>8</v>
      </c>
      <c r="Q17" s="25" t="s">
        <v>19</v>
      </c>
      <c r="R17" s="9"/>
      <c r="S17" s="8"/>
    </row>
    <row r="18" spans="1:19" ht="12.75">
      <c r="A18" s="6"/>
      <c r="B18" s="9"/>
      <c r="C18" s="11" t="s">
        <v>79</v>
      </c>
      <c r="D18" s="16">
        <v>0.8</v>
      </c>
      <c r="E18" s="16">
        <v>1</v>
      </c>
      <c r="F18" s="16">
        <v>1.8</v>
      </c>
      <c r="G18" s="16">
        <v>1</v>
      </c>
      <c r="H18" s="16">
        <v>0.9</v>
      </c>
      <c r="I18" s="16">
        <v>1.3</v>
      </c>
      <c r="J18" s="16">
        <v>1.3</v>
      </c>
      <c r="K18" s="16">
        <v>1.2</v>
      </c>
      <c r="L18" s="16">
        <v>1.2</v>
      </c>
      <c r="M18" s="16">
        <v>1.6</v>
      </c>
      <c r="N18" s="16">
        <v>1.3</v>
      </c>
      <c r="O18" s="16">
        <v>2</v>
      </c>
      <c r="P18" s="16">
        <f t="shared" si="4"/>
        <v>15.399999999999999</v>
      </c>
      <c r="Q18" s="18" t="s">
        <v>75</v>
      </c>
      <c r="R18" s="9"/>
      <c r="S18" s="8"/>
    </row>
    <row r="19" spans="1:19" ht="12.75">
      <c r="A19" s="6"/>
      <c r="B19" s="69" t="s">
        <v>20</v>
      </c>
      <c r="C19" s="70"/>
      <c r="D19" s="15">
        <v>0</v>
      </c>
      <c r="E19" s="15">
        <v>0</v>
      </c>
      <c r="F19" s="15">
        <v>0</v>
      </c>
      <c r="G19" s="15">
        <v>0</v>
      </c>
      <c r="H19" s="15">
        <v>0</v>
      </c>
      <c r="I19" s="15">
        <v>0</v>
      </c>
      <c r="J19" s="15">
        <v>0</v>
      </c>
      <c r="K19" s="15">
        <v>0</v>
      </c>
      <c r="L19" s="15">
        <v>0</v>
      </c>
      <c r="M19" s="15">
        <v>0</v>
      </c>
      <c r="N19" s="15">
        <v>0</v>
      </c>
      <c r="O19" s="15">
        <v>0</v>
      </c>
      <c r="P19" s="19">
        <f t="shared" si="4"/>
        <v>0</v>
      </c>
      <c r="Q19" s="61" t="s">
        <v>21</v>
      </c>
      <c r="R19" s="60"/>
      <c r="S19" s="8"/>
    </row>
    <row r="20" spans="1:19" ht="12.75">
      <c r="A20" s="6"/>
      <c r="B20" s="69" t="s">
        <v>22</v>
      </c>
      <c r="C20" s="70"/>
      <c r="D20" s="19">
        <v>0</v>
      </c>
      <c r="E20" s="19">
        <v>0</v>
      </c>
      <c r="F20" s="19">
        <v>0</v>
      </c>
      <c r="G20" s="19">
        <v>0</v>
      </c>
      <c r="H20" s="19">
        <v>0</v>
      </c>
      <c r="I20" s="19">
        <v>0</v>
      </c>
      <c r="J20" s="19">
        <v>0</v>
      </c>
      <c r="K20" s="19">
        <v>0</v>
      </c>
      <c r="L20" s="19">
        <v>0</v>
      </c>
      <c r="M20" s="19">
        <v>0</v>
      </c>
      <c r="N20" s="19">
        <v>0</v>
      </c>
      <c r="O20" s="19">
        <v>0</v>
      </c>
      <c r="P20" s="19">
        <f t="shared" si="4"/>
        <v>0</v>
      </c>
      <c r="Q20" s="61" t="s">
        <v>23</v>
      </c>
      <c r="R20" s="60"/>
      <c r="S20" s="8"/>
    </row>
    <row r="21" spans="1:19" ht="12.75">
      <c r="A21" s="6"/>
      <c r="B21" s="71" t="s">
        <v>24</v>
      </c>
      <c r="C21" s="72"/>
      <c r="D21" s="16">
        <v>0</v>
      </c>
      <c r="E21" s="16">
        <v>0</v>
      </c>
      <c r="F21" s="16">
        <v>0</v>
      </c>
      <c r="G21" s="16">
        <v>0</v>
      </c>
      <c r="H21" s="16">
        <v>0.1</v>
      </c>
      <c r="I21" s="16">
        <v>0</v>
      </c>
      <c r="J21" s="16">
        <v>0</v>
      </c>
      <c r="K21" s="16">
        <v>0.1</v>
      </c>
      <c r="L21" s="16">
        <v>0</v>
      </c>
      <c r="M21" s="16">
        <v>0</v>
      </c>
      <c r="N21" s="16">
        <v>0</v>
      </c>
      <c r="O21" s="16">
        <v>0</v>
      </c>
      <c r="P21" s="16">
        <f t="shared" si="4"/>
        <v>0.2</v>
      </c>
      <c r="Q21" s="73" t="s">
        <v>25</v>
      </c>
      <c r="R21" s="74"/>
      <c r="S21" s="8"/>
    </row>
    <row r="22" spans="1:19" ht="12.75">
      <c r="A22" s="6"/>
      <c r="B22" s="7"/>
      <c r="C22" s="7"/>
      <c r="D22" s="7"/>
      <c r="E22" s="7"/>
      <c r="F22" s="7"/>
      <c r="G22" s="7"/>
      <c r="H22" s="7"/>
      <c r="I22" s="7"/>
      <c r="J22" s="7"/>
      <c r="K22" s="7"/>
      <c r="L22" s="7"/>
      <c r="M22" s="7"/>
      <c r="N22" s="7"/>
      <c r="O22" s="7"/>
      <c r="P22" s="7"/>
      <c r="Q22" s="7"/>
      <c r="R22" s="7"/>
      <c r="S22" s="8"/>
    </row>
    <row r="23" spans="1:19" ht="12.75">
      <c r="A23" s="81" t="s">
        <v>26</v>
      </c>
      <c r="B23" s="82"/>
      <c r="C23" s="82"/>
      <c r="D23" s="43"/>
      <c r="E23" s="43"/>
      <c r="F23" s="43"/>
      <c r="G23" s="43"/>
      <c r="H23" s="43"/>
      <c r="I23" s="43"/>
      <c r="J23" s="43"/>
      <c r="K23" s="43"/>
      <c r="L23" s="43"/>
      <c r="M23" s="43"/>
      <c r="N23" s="43"/>
      <c r="O23" s="43"/>
      <c r="P23" s="43"/>
      <c r="Q23" s="85" t="s">
        <v>27</v>
      </c>
      <c r="R23" s="85"/>
      <c r="S23" s="86"/>
    </row>
    <row r="24" spans="1:19" ht="12.75">
      <c r="A24" s="6"/>
      <c r="B24" s="65" t="s">
        <v>87</v>
      </c>
      <c r="C24" s="66"/>
      <c r="D24" s="16">
        <v>0</v>
      </c>
      <c r="E24" s="16">
        <v>0</v>
      </c>
      <c r="F24" s="16">
        <v>0</v>
      </c>
      <c r="G24" s="16">
        <v>0</v>
      </c>
      <c r="H24" s="16">
        <v>0</v>
      </c>
      <c r="I24" s="16">
        <v>0</v>
      </c>
      <c r="J24" s="16">
        <v>0</v>
      </c>
      <c r="K24" s="16">
        <v>0</v>
      </c>
      <c r="L24" s="16">
        <v>0</v>
      </c>
      <c r="M24" s="16">
        <v>0</v>
      </c>
      <c r="N24" s="16">
        <v>0</v>
      </c>
      <c r="O24" s="16">
        <v>0</v>
      </c>
      <c r="P24" s="16">
        <f>SUM(D24:O24)</f>
        <v>0</v>
      </c>
      <c r="Q24" s="67" t="s">
        <v>88</v>
      </c>
      <c r="R24" s="68"/>
      <c r="S24" s="8"/>
    </row>
    <row r="25" spans="1:19" ht="12.75">
      <c r="A25" s="6"/>
      <c r="B25" s="7"/>
      <c r="C25" s="7"/>
      <c r="D25" s="7"/>
      <c r="E25" s="7"/>
      <c r="F25" s="7"/>
      <c r="G25" s="7"/>
      <c r="H25" s="7"/>
      <c r="I25" s="7"/>
      <c r="J25" s="7"/>
      <c r="K25" s="7"/>
      <c r="L25" s="7"/>
      <c r="M25" s="7"/>
      <c r="N25" s="7"/>
      <c r="O25" s="7"/>
      <c r="P25" s="7"/>
      <c r="Q25" s="7"/>
      <c r="R25" s="7"/>
      <c r="S25" s="8"/>
    </row>
    <row r="26" spans="1:19" ht="12.75">
      <c r="A26" s="81" t="s">
        <v>74</v>
      </c>
      <c r="B26" s="82"/>
      <c r="C26" s="83"/>
      <c r="D26" s="14">
        <f>D27+D28</f>
        <v>0</v>
      </c>
      <c r="E26" s="14">
        <f aca="true" t="shared" si="5" ref="E26:O26">E27+E28</f>
        <v>0</v>
      </c>
      <c r="F26" s="14">
        <f t="shared" si="5"/>
        <v>0</v>
      </c>
      <c r="G26" s="14">
        <f t="shared" si="5"/>
        <v>0</v>
      </c>
      <c r="H26" s="14">
        <f t="shared" si="5"/>
        <v>0</v>
      </c>
      <c r="I26" s="14">
        <f t="shared" si="5"/>
        <v>0</v>
      </c>
      <c r="J26" s="14">
        <f t="shared" si="5"/>
        <v>0</v>
      </c>
      <c r="K26" s="14">
        <f t="shared" si="5"/>
        <v>0</v>
      </c>
      <c r="L26" s="14">
        <f t="shared" si="5"/>
        <v>0</v>
      </c>
      <c r="M26" s="14">
        <f t="shared" si="5"/>
        <v>0</v>
      </c>
      <c r="N26" s="14">
        <f t="shared" si="5"/>
        <v>0</v>
      </c>
      <c r="O26" s="14">
        <f t="shared" si="5"/>
        <v>0</v>
      </c>
      <c r="P26" s="14">
        <f>P27+P28</f>
        <v>0</v>
      </c>
      <c r="Q26" s="84" t="s">
        <v>28</v>
      </c>
      <c r="R26" s="85"/>
      <c r="S26" s="86"/>
    </row>
    <row r="27" spans="1:19" ht="12.75">
      <c r="A27" s="6"/>
      <c r="B27" s="87" t="s">
        <v>70</v>
      </c>
      <c r="C27" s="88"/>
      <c r="D27" s="15">
        <v>0</v>
      </c>
      <c r="E27" s="15">
        <v>0</v>
      </c>
      <c r="F27" s="15">
        <v>0</v>
      </c>
      <c r="G27" s="15">
        <v>0</v>
      </c>
      <c r="H27" s="15">
        <v>0</v>
      </c>
      <c r="I27" s="15">
        <v>0</v>
      </c>
      <c r="J27" s="15">
        <v>0</v>
      </c>
      <c r="K27" s="15">
        <v>0</v>
      </c>
      <c r="L27" s="15">
        <v>0</v>
      </c>
      <c r="M27" s="15">
        <v>0</v>
      </c>
      <c r="N27" s="15">
        <v>0</v>
      </c>
      <c r="O27" s="15">
        <v>0</v>
      </c>
      <c r="P27" s="19">
        <f>SUM(D27:O27)</f>
        <v>0</v>
      </c>
      <c r="Q27" s="89" t="s">
        <v>71</v>
      </c>
      <c r="R27" s="90"/>
      <c r="S27" s="8"/>
    </row>
    <row r="28" spans="1:19" ht="12.75">
      <c r="A28" s="6"/>
      <c r="B28" s="71" t="s">
        <v>29</v>
      </c>
      <c r="C28" s="72"/>
      <c r="D28" s="16">
        <v>0</v>
      </c>
      <c r="E28" s="16">
        <v>0</v>
      </c>
      <c r="F28" s="16">
        <v>0</v>
      </c>
      <c r="G28" s="16">
        <v>0</v>
      </c>
      <c r="H28" s="16">
        <v>0</v>
      </c>
      <c r="I28" s="16">
        <v>0</v>
      </c>
      <c r="J28" s="16">
        <v>0</v>
      </c>
      <c r="K28" s="16">
        <v>0</v>
      </c>
      <c r="L28" s="16">
        <v>0</v>
      </c>
      <c r="M28" s="16">
        <v>0</v>
      </c>
      <c r="N28" s="16">
        <v>0</v>
      </c>
      <c r="O28" s="16">
        <v>0</v>
      </c>
      <c r="P28" s="16">
        <f>SUM(D28:O28)</f>
        <v>0</v>
      </c>
      <c r="Q28" s="73" t="s">
        <v>30</v>
      </c>
      <c r="R28" s="74"/>
      <c r="S28" s="8"/>
    </row>
    <row r="29" spans="1:19" ht="12.75">
      <c r="A29" s="64"/>
      <c r="B29" s="62"/>
      <c r="C29" s="62"/>
      <c r="D29" s="3" t="s">
        <v>31</v>
      </c>
      <c r="E29" s="3" t="s">
        <v>40</v>
      </c>
      <c r="F29" s="3" t="s">
        <v>32</v>
      </c>
      <c r="G29" s="3" t="s">
        <v>41</v>
      </c>
      <c r="H29" s="3" t="s">
        <v>42</v>
      </c>
      <c r="I29" s="3" t="s">
        <v>33</v>
      </c>
      <c r="J29" s="3" t="s">
        <v>43</v>
      </c>
      <c r="K29" s="3" t="s">
        <v>34</v>
      </c>
      <c r="L29" s="3" t="s">
        <v>44</v>
      </c>
      <c r="M29" s="3" t="s">
        <v>39</v>
      </c>
      <c r="N29" s="3" t="s">
        <v>57</v>
      </c>
      <c r="O29" s="3" t="s">
        <v>58</v>
      </c>
      <c r="P29" s="3" t="s">
        <v>58</v>
      </c>
      <c r="Q29" s="62"/>
      <c r="R29" s="62"/>
      <c r="S29" s="63"/>
    </row>
    <row r="30" spans="1:19" ht="12.75">
      <c r="A30" s="75" t="s">
        <v>89</v>
      </c>
      <c r="B30" s="76"/>
      <c r="C30" s="77"/>
      <c r="D30" s="14">
        <f>D8+D10-D14-D24-D26</f>
        <v>16.2</v>
      </c>
      <c r="E30" s="14">
        <f aca="true" t="shared" si="6" ref="E30:P30">E8+E10-E14-E24-E26</f>
        <v>21.299999999999997</v>
      </c>
      <c r="F30" s="14">
        <f t="shared" si="6"/>
        <v>18.9</v>
      </c>
      <c r="G30" s="14">
        <f t="shared" si="6"/>
        <v>16.4</v>
      </c>
      <c r="H30" s="14">
        <f t="shared" si="6"/>
        <v>14.8</v>
      </c>
      <c r="I30" s="14">
        <f t="shared" si="6"/>
        <v>12.600000000000001</v>
      </c>
      <c r="J30" s="14">
        <f t="shared" si="6"/>
        <v>10.8</v>
      </c>
      <c r="K30" s="14">
        <f t="shared" si="6"/>
        <v>9.5</v>
      </c>
      <c r="L30" s="14">
        <f t="shared" si="6"/>
        <v>8.3</v>
      </c>
      <c r="M30" s="14">
        <f t="shared" si="6"/>
        <v>6.700000000000001</v>
      </c>
      <c r="N30" s="14">
        <f t="shared" si="6"/>
        <v>5.400000000000001</v>
      </c>
      <c r="O30" s="14">
        <f t="shared" si="6"/>
        <v>3.4000000000000012</v>
      </c>
      <c r="P30" s="14">
        <f t="shared" si="6"/>
        <v>3.400000000000002</v>
      </c>
      <c r="Q30" s="78" t="s">
        <v>90</v>
      </c>
      <c r="R30" s="79"/>
      <c r="S30" s="80"/>
    </row>
    <row r="31" spans="1:19" ht="12.75">
      <c r="A31" s="20"/>
      <c r="B31" s="21"/>
      <c r="C31" s="21"/>
      <c r="D31" s="21"/>
      <c r="E31" s="21"/>
      <c r="F31" s="21"/>
      <c r="G31" s="21"/>
      <c r="H31" s="21"/>
      <c r="I31" s="21"/>
      <c r="J31" s="21"/>
      <c r="K31" s="21"/>
      <c r="L31" s="21"/>
      <c r="M31" s="21"/>
      <c r="N31" s="21"/>
      <c r="O31" s="21"/>
      <c r="P31" s="21"/>
      <c r="Q31" s="21"/>
      <c r="R31" s="21"/>
      <c r="S31" s="22"/>
    </row>
    <row r="32" spans="1:19" ht="12.75">
      <c r="A32" s="81" t="s">
        <v>76</v>
      </c>
      <c r="B32" s="82"/>
      <c r="C32" s="83"/>
      <c r="D32" s="14">
        <f>D33+D34</f>
        <v>16.2</v>
      </c>
      <c r="E32" s="14">
        <f aca="true" t="shared" si="7" ref="E32:P32">E33+E34</f>
        <v>21.3</v>
      </c>
      <c r="F32" s="14">
        <f t="shared" si="7"/>
        <v>18.900000000000002</v>
      </c>
      <c r="G32" s="14">
        <f t="shared" si="7"/>
        <v>16.4</v>
      </c>
      <c r="H32" s="14">
        <f t="shared" si="7"/>
        <v>14.8</v>
      </c>
      <c r="I32" s="14">
        <f t="shared" si="7"/>
        <v>12.6</v>
      </c>
      <c r="J32" s="14">
        <f t="shared" si="7"/>
        <v>10.799999999999999</v>
      </c>
      <c r="K32" s="14">
        <f t="shared" si="7"/>
        <v>9.5</v>
      </c>
      <c r="L32" s="14">
        <f t="shared" si="7"/>
        <v>8.299999999999999</v>
      </c>
      <c r="M32" s="14">
        <f t="shared" si="7"/>
        <v>6.7</v>
      </c>
      <c r="N32" s="14">
        <f t="shared" si="7"/>
        <v>5.3999999999999995</v>
      </c>
      <c r="O32" s="14">
        <f t="shared" si="7"/>
        <v>3.4</v>
      </c>
      <c r="P32" s="14">
        <f t="shared" si="7"/>
        <v>3.4</v>
      </c>
      <c r="Q32" s="84" t="s">
        <v>77</v>
      </c>
      <c r="R32" s="85"/>
      <c r="S32" s="86"/>
    </row>
    <row r="33" spans="1:19" ht="12.75">
      <c r="A33" s="6"/>
      <c r="B33" s="87" t="s">
        <v>35</v>
      </c>
      <c r="C33" s="88"/>
      <c r="D33" s="15">
        <v>14.4</v>
      </c>
      <c r="E33" s="15">
        <v>18</v>
      </c>
      <c r="F33" s="15">
        <v>16.1</v>
      </c>
      <c r="G33" s="15">
        <v>14.5</v>
      </c>
      <c r="H33" s="15">
        <v>13.4</v>
      </c>
      <c r="I33" s="15">
        <v>12.1</v>
      </c>
      <c r="J33" s="15">
        <v>10.7</v>
      </c>
      <c r="K33" s="15">
        <v>9.4</v>
      </c>
      <c r="L33" s="15">
        <v>8.2</v>
      </c>
      <c r="M33" s="15">
        <v>6.7</v>
      </c>
      <c r="N33" s="15">
        <v>5.3</v>
      </c>
      <c r="O33" s="15">
        <v>3.3</v>
      </c>
      <c r="P33" s="15">
        <v>3.3</v>
      </c>
      <c r="Q33" s="89" t="s">
        <v>36</v>
      </c>
      <c r="R33" s="90"/>
      <c r="S33" s="8"/>
    </row>
    <row r="34" spans="1:19" ht="12.75">
      <c r="A34" s="6"/>
      <c r="B34" s="71" t="s">
        <v>37</v>
      </c>
      <c r="C34" s="72"/>
      <c r="D34" s="16">
        <v>1.8</v>
      </c>
      <c r="E34" s="16">
        <v>3.3</v>
      </c>
      <c r="F34" s="16">
        <v>2.8</v>
      </c>
      <c r="G34" s="16">
        <v>1.9</v>
      </c>
      <c r="H34" s="16">
        <v>1.4</v>
      </c>
      <c r="I34" s="16">
        <v>0.5</v>
      </c>
      <c r="J34" s="16">
        <v>0.1</v>
      </c>
      <c r="K34" s="16">
        <v>0.1</v>
      </c>
      <c r="L34" s="16">
        <v>0.1</v>
      </c>
      <c r="M34" s="16">
        <v>0</v>
      </c>
      <c r="N34" s="16">
        <v>0.1</v>
      </c>
      <c r="O34" s="16">
        <v>0.1</v>
      </c>
      <c r="P34" s="16">
        <v>0.1</v>
      </c>
      <c r="Q34" s="73" t="s">
        <v>38</v>
      </c>
      <c r="R34" s="74"/>
      <c r="S34" s="8"/>
    </row>
    <row r="35" spans="1:19" ht="12.75">
      <c r="A35" s="21"/>
      <c r="B35" s="21"/>
      <c r="C35" s="21"/>
      <c r="D35" s="21"/>
      <c r="E35" s="21"/>
      <c r="F35" s="21"/>
      <c r="G35" s="21"/>
      <c r="H35" s="21"/>
      <c r="I35" s="21"/>
      <c r="J35" s="21"/>
      <c r="K35" s="21"/>
      <c r="L35" s="21"/>
      <c r="M35" s="21"/>
      <c r="N35" s="21"/>
      <c r="O35" s="21"/>
      <c r="P35" s="21"/>
      <c r="Q35" s="21"/>
      <c r="R35" s="21"/>
      <c r="S35" s="21"/>
    </row>
    <row r="36" spans="1:20" ht="22.5" customHeight="1">
      <c r="A36" s="46"/>
      <c r="B36" s="31" t="s">
        <v>80</v>
      </c>
      <c r="D36" s="33"/>
      <c r="E36" s="28"/>
      <c r="F36" s="34"/>
      <c r="G36" s="34"/>
      <c r="H36" s="34"/>
      <c r="I36" s="47"/>
      <c r="J36" s="34"/>
      <c r="K36" s="35"/>
      <c r="L36" s="35"/>
      <c r="M36" s="35"/>
      <c r="N36" s="36"/>
      <c r="O36" s="36"/>
      <c r="P36" s="36"/>
      <c r="Q36" s="36"/>
      <c r="R36" s="36"/>
      <c r="S36" s="36"/>
      <c r="T36" s="28"/>
    </row>
    <row r="37" spans="1:20" ht="15">
      <c r="A37" s="7"/>
      <c r="B37" s="32" t="s">
        <v>81</v>
      </c>
      <c r="D37" s="33"/>
      <c r="E37" s="28"/>
      <c r="F37" s="34"/>
      <c r="G37" s="34"/>
      <c r="H37" s="34"/>
      <c r="I37" s="34"/>
      <c r="J37" s="34"/>
      <c r="K37" s="34"/>
      <c r="L37" s="34"/>
      <c r="M37" s="35"/>
      <c r="N37" s="35"/>
      <c r="O37" s="35"/>
      <c r="P37" s="36"/>
      <c r="Q37" s="36"/>
      <c r="R37" s="36"/>
      <c r="S37" s="36"/>
      <c r="T37" s="36"/>
    </row>
    <row r="38" spans="1:20" ht="15">
      <c r="A38" s="7"/>
      <c r="B38" s="26"/>
      <c r="C38" s="28" t="s">
        <v>82</v>
      </c>
      <c r="D38" s="33"/>
      <c r="E38" s="28"/>
      <c r="F38" s="34"/>
      <c r="G38" s="34"/>
      <c r="H38" s="34"/>
      <c r="I38" s="34"/>
      <c r="J38" s="34"/>
      <c r="K38" s="34"/>
      <c r="L38" s="34"/>
      <c r="M38" s="35"/>
      <c r="N38" s="35"/>
      <c r="O38" s="35"/>
      <c r="P38" s="36"/>
      <c r="Q38" s="36"/>
      <c r="R38" s="36"/>
      <c r="S38" s="36"/>
      <c r="T38" s="36"/>
    </row>
    <row r="39" spans="1:20" ht="15">
      <c r="A39" s="7"/>
      <c r="B39" s="27"/>
      <c r="C39" s="29" t="s">
        <v>83</v>
      </c>
      <c r="D39" s="33"/>
      <c r="E39" s="28"/>
      <c r="F39" s="34"/>
      <c r="G39" s="34"/>
      <c r="H39" s="34"/>
      <c r="I39" s="34"/>
      <c r="J39" s="34"/>
      <c r="K39" s="34"/>
      <c r="L39" s="34"/>
      <c r="M39" s="35"/>
      <c r="N39" s="35"/>
      <c r="O39" s="35"/>
      <c r="P39" s="36"/>
      <c r="Q39" s="36"/>
      <c r="R39" s="36"/>
      <c r="S39" s="36"/>
      <c r="T39" s="36"/>
    </row>
    <row r="40" spans="1:20" ht="15">
      <c r="A40" s="7"/>
      <c r="B40" s="37" t="s">
        <v>78</v>
      </c>
      <c r="D40" s="33"/>
      <c r="E40" s="28"/>
      <c r="F40" s="34"/>
      <c r="G40" s="27"/>
      <c r="H40" s="38" t="s">
        <v>91</v>
      </c>
      <c r="I40" s="39"/>
      <c r="J40" s="40"/>
      <c r="K40" s="27" t="s">
        <v>92</v>
      </c>
      <c r="L40" s="27"/>
      <c r="M40" s="35"/>
      <c r="N40" s="35"/>
      <c r="O40" s="35"/>
      <c r="P40" s="36"/>
      <c r="Q40" s="36"/>
      <c r="R40" s="36"/>
      <c r="S40" s="36"/>
      <c r="T40" s="36"/>
    </row>
    <row r="41" spans="1:20" ht="15">
      <c r="A41" s="7"/>
      <c r="B41" s="41"/>
      <c r="C41" s="28"/>
      <c r="D41" s="33"/>
      <c r="E41" s="28"/>
      <c r="F41" s="34"/>
      <c r="G41" s="27"/>
      <c r="H41" s="40" t="s">
        <v>64</v>
      </c>
      <c r="I41" s="42"/>
      <c r="J41" s="40"/>
      <c r="K41" s="27" t="s">
        <v>93</v>
      </c>
      <c r="L41" s="27"/>
      <c r="M41" s="35"/>
      <c r="N41" s="35"/>
      <c r="O41" s="35"/>
      <c r="P41" s="36"/>
      <c r="Q41" s="36"/>
      <c r="R41" s="36"/>
      <c r="S41" s="36"/>
      <c r="T41" s="36"/>
    </row>
    <row r="42" spans="1:20" ht="15">
      <c r="A42" s="7"/>
      <c r="B42" s="41"/>
      <c r="C42" s="28"/>
      <c r="D42" s="33"/>
      <c r="E42" s="28"/>
      <c r="F42" s="34"/>
      <c r="G42" s="27"/>
      <c r="H42" s="38" t="s">
        <v>60</v>
      </c>
      <c r="I42" s="42"/>
      <c r="J42" s="40"/>
      <c r="K42" s="27" t="s">
        <v>92</v>
      </c>
      <c r="L42" s="27"/>
      <c r="M42" s="35"/>
      <c r="N42" s="35"/>
      <c r="O42" s="35"/>
      <c r="P42" s="36"/>
      <c r="Q42" s="36"/>
      <c r="R42" s="36"/>
      <c r="S42" s="36"/>
      <c r="T42" s="36"/>
    </row>
    <row r="43" spans="2:20" ht="15">
      <c r="B43" s="26" t="s">
        <v>94</v>
      </c>
      <c r="D43" s="44"/>
      <c r="E43" s="30"/>
      <c r="F43" s="30"/>
      <c r="G43" s="30"/>
      <c r="H43" s="30"/>
      <c r="I43" s="45"/>
      <c r="J43" s="30"/>
      <c r="K43" s="30"/>
      <c r="L43" s="30"/>
      <c r="M43" s="30"/>
      <c r="N43" s="30"/>
      <c r="O43" s="30"/>
      <c r="P43" s="30"/>
      <c r="Q43" s="30"/>
      <c r="R43" s="30"/>
      <c r="S43" s="30"/>
      <c r="T43" s="30"/>
    </row>
  </sheetData>
  <mergeCells count="57">
    <mergeCell ref="B34:C34"/>
    <mergeCell ref="Q34:R34"/>
    <mergeCell ref="A32:C32"/>
    <mergeCell ref="Q32:S32"/>
    <mergeCell ref="B33:C33"/>
    <mergeCell ref="Q33:R33"/>
    <mergeCell ref="A29:C29"/>
    <mergeCell ref="Q29:S29"/>
    <mergeCell ref="A30:C30"/>
    <mergeCell ref="Q30:S30"/>
    <mergeCell ref="B27:C27"/>
    <mergeCell ref="Q27:R27"/>
    <mergeCell ref="B28:C28"/>
    <mergeCell ref="Q28:R28"/>
    <mergeCell ref="B24:C24"/>
    <mergeCell ref="Q24:R24"/>
    <mergeCell ref="A26:C26"/>
    <mergeCell ref="Q26:S26"/>
    <mergeCell ref="B21:C21"/>
    <mergeCell ref="Q21:R21"/>
    <mergeCell ref="A23:C23"/>
    <mergeCell ref="Q23:S23"/>
    <mergeCell ref="B19:C19"/>
    <mergeCell ref="Q19:R19"/>
    <mergeCell ref="B20:C20"/>
    <mergeCell ref="Q20:R20"/>
    <mergeCell ref="A14:C14"/>
    <mergeCell ref="Q14:S14"/>
    <mergeCell ref="B15:C15"/>
    <mergeCell ref="Q15:R15"/>
    <mergeCell ref="B11:C11"/>
    <mergeCell ref="Q11:R11"/>
    <mergeCell ref="B12:C12"/>
    <mergeCell ref="Q12:R12"/>
    <mergeCell ref="A8:C8"/>
    <mergeCell ref="Q8:S8"/>
    <mergeCell ref="Q9:S9"/>
    <mergeCell ref="A10:C10"/>
    <mergeCell ref="Q10:S10"/>
    <mergeCell ref="O3:O5"/>
    <mergeCell ref="Q3:S5"/>
    <mergeCell ref="A7:C7"/>
    <mergeCell ref="Q7:S7"/>
    <mergeCell ref="K3:K5"/>
    <mergeCell ref="L3:L5"/>
    <mergeCell ref="M3:M5"/>
    <mergeCell ref="N3:N5"/>
    <mergeCell ref="A1:S1"/>
    <mergeCell ref="A2:S2"/>
    <mergeCell ref="A3:C5"/>
    <mergeCell ref="D3:D5"/>
    <mergeCell ref="E3:E5"/>
    <mergeCell ref="F3:F5"/>
    <mergeCell ref="G3:G5"/>
    <mergeCell ref="H3:H5"/>
    <mergeCell ref="I3:I5"/>
    <mergeCell ref="J3:J5"/>
  </mergeCells>
  <printOptions/>
  <pageMargins left="0.7480314960629921" right="0.7480314960629921" top="0.984251968503937" bottom="0.984251968503937" header="0.5118110236220472" footer="0.5118110236220472"/>
  <pageSetup horizontalDpi="600" verticalDpi="600" orientation="landscape" paperSize="8" scale="80" r:id="rId3"/>
  <legacyDrawing r:id="rId2"/>
  <oleObjects>
    <oleObject progId="CDraw5" shapeId="312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Madeliedj</cp:lastModifiedBy>
  <cp:lastPrinted>2001-12-06T07:04:32Z</cp:lastPrinted>
  <dcterms:created xsi:type="dcterms:W3CDTF">2001-08-17T09:01:22Z</dcterms:created>
  <dcterms:modified xsi:type="dcterms:W3CDTF">2001-12-06T08:20:29Z</dcterms:modified>
  <cp:category/>
  <cp:version/>
  <cp:contentType/>
  <cp:contentStatus/>
</cp:coreProperties>
</file>