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650" windowWidth="11100" windowHeight="5775" tabRatio="958" activeTab="0"/>
  </bookViews>
  <sheets>
    <sheet name="RSA Imp &amp; Exp- RSA Inv &amp; Uitv" sheetId="1" r:id="rId1"/>
    <sheet name="Imports for Exports - Invoere v" sheetId="2" r:id="rId2"/>
    <sheet name="Per Country - Per Land" sheetId="3" r:id="rId3"/>
  </sheets>
  <definedNames>
    <definedName name="_xlnm.Print_Area" localSheetId="1">'Imports for Exports - Invoere v'!$A$1:$F$65</definedName>
    <definedName name="_xlnm.Print_Area" localSheetId="2">'Per Country - Per Land'!$B$1:$F$49</definedName>
    <definedName name="_xlnm.Print_Area" localSheetId="0">'RSA Imp &amp; Exp- RSA Inv &amp; Uitv'!$A$1:$F$65</definedName>
  </definedNames>
  <calcPr fullCalcOnLoad="1"/>
</workbook>
</file>

<file path=xl/sharedStrings.xml><?xml version="1.0" encoding="utf-8"?>
<sst xmlns="http://schemas.openxmlformats.org/spreadsheetml/2006/main" count="178" uniqueCount="104">
  <si>
    <t>Week</t>
  </si>
  <si>
    <t>Ton</t>
  </si>
  <si>
    <t>Botswana</t>
  </si>
  <si>
    <t>Lesotho</t>
  </si>
  <si>
    <t>Mozambique</t>
  </si>
  <si>
    <t>Namibia</t>
  </si>
  <si>
    <t>Swaziland</t>
  </si>
  <si>
    <t>Zambia</t>
  </si>
  <si>
    <t>Zimbabwe</t>
  </si>
  <si>
    <t>Argentina</t>
  </si>
  <si>
    <t>Australia</t>
  </si>
  <si>
    <t>Brazil</t>
  </si>
  <si>
    <t>Canada</t>
  </si>
  <si>
    <t>Germany</t>
  </si>
  <si>
    <t>Lithuania</t>
  </si>
  <si>
    <t>Russia</t>
  </si>
  <si>
    <t>Uruguay</t>
  </si>
  <si>
    <t>USA</t>
  </si>
  <si>
    <t>Imports / Invoere</t>
  </si>
  <si>
    <t>Exports / Uitvoere</t>
  </si>
  <si>
    <t>6 - 12 Oct</t>
  </si>
  <si>
    <t>13 - 19 Oct</t>
  </si>
  <si>
    <t>20 - 26 Oct</t>
  </si>
  <si>
    <t>27 Oct - 2 Nov</t>
  </si>
  <si>
    <t>3 - 9 Nov</t>
  </si>
  <si>
    <t>10 - 16 Nov</t>
  </si>
  <si>
    <t>17 - 23 Nov</t>
  </si>
  <si>
    <t>24 - 30 Nov</t>
  </si>
  <si>
    <t>1 - 7 Dec</t>
  </si>
  <si>
    <t>8 - 14 Dec</t>
  </si>
  <si>
    <t>15 - 21 Dec</t>
  </si>
  <si>
    <t>22 - 28 Dec</t>
  </si>
  <si>
    <t>29 Dec - 4 Jan 2008</t>
  </si>
  <si>
    <t>5 -11 Jan</t>
  </si>
  <si>
    <t>12 - 18 Jan</t>
  </si>
  <si>
    <t>19 - 25 Jan</t>
  </si>
  <si>
    <t>26 Jan - 1 Feb</t>
  </si>
  <si>
    <t>2 - 8 Feb</t>
  </si>
  <si>
    <t>9 - 15 Feb</t>
  </si>
  <si>
    <t>16 - 22 Feb</t>
  </si>
  <si>
    <t>23 - 29 Feb</t>
  </si>
  <si>
    <t>1 - 7 Mar</t>
  </si>
  <si>
    <t>8 - 14 Mar</t>
  </si>
  <si>
    <t>15 - 21 Mar</t>
  </si>
  <si>
    <t>22 - 28 Mar</t>
  </si>
  <si>
    <t>29 Mar - 4 Apr</t>
  </si>
  <si>
    <t xml:space="preserve">5 - 11 Apr </t>
  </si>
  <si>
    <t>12 - 18 Apr</t>
  </si>
  <si>
    <t>19 - 25 Apr</t>
  </si>
  <si>
    <t>26 Apr - 2 May</t>
  </si>
  <si>
    <t>3 - 9 May 2008</t>
  </si>
  <si>
    <t>10 - 16 May</t>
  </si>
  <si>
    <t xml:space="preserve">17 - 23 May </t>
  </si>
  <si>
    <t>24 - 30 May</t>
  </si>
  <si>
    <t>31 May - 6 Jun</t>
  </si>
  <si>
    <t>7 - 13 Jun</t>
  </si>
  <si>
    <t>14 - 20 Jun</t>
  </si>
  <si>
    <t>21 - 27 Jun</t>
  </si>
  <si>
    <t>28 Jun - 4 Jul</t>
  </si>
  <si>
    <t>5 - 11 Jul</t>
  </si>
  <si>
    <t>12 - 18 Jul</t>
  </si>
  <si>
    <t>19 - 25 Jul</t>
  </si>
  <si>
    <t>26 Jul - 1 Aug</t>
  </si>
  <si>
    <t>2 - 8 Aug</t>
  </si>
  <si>
    <t>9 - 15 Aug</t>
  </si>
  <si>
    <t>16 - 22 Aug</t>
  </si>
  <si>
    <t>23 - 29 Aug</t>
  </si>
  <si>
    <t>30 Aug - 5 Sep</t>
  </si>
  <si>
    <t>6 - 12 Sep</t>
  </si>
  <si>
    <t>13 - 19 Sep</t>
  </si>
  <si>
    <t>20 - 26 Sep</t>
  </si>
  <si>
    <t>27 Sep - 3 Oct</t>
  </si>
  <si>
    <t>1686</t>
  </si>
  <si>
    <t>1909</t>
  </si>
  <si>
    <t>4974</t>
  </si>
  <si>
    <t>3063</t>
  </si>
  <si>
    <t>7890</t>
  </si>
  <si>
    <t>827</t>
  </si>
  <si>
    <t>296</t>
  </si>
  <si>
    <t>991</t>
  </si>
  <si>
    <t>71</t>
  </si>
  <si>
    <t>1121</t>
  </si>
  <si>
    <t xml:space="preserve"> </t>
  </si>
  <si>
    <t>WHEAT IMPORTS  PER COUNTRY / KORING INVOERE PER LAND</t>
  </si>
  <si>
    <t>FROM / VANAF</t>
  </si>
  <si>
    <t xml:space="preserve">FOR / VIR RSA </t>
  </si>
  <si>
    <t>FOR AFRICA / VIR AFRIKA</t>
  </si>
  <si>
    <t>TOTAL/ TOTAAL</t>
  </si>
  <si>
    <t>TON</t>
  </si>
  <si>
    <t>WHEAT EXPORTS  PER COUNTRY / KORING UITVOERE PER LAND</t>
  </si>
  <si>
    <t>TO / NA</t>
  </si>
  <si>
    <t>TOTAL / TOTAAL</t>
  </si>
  <si>
    <t>Prog Total/ Totaal</t>
  </si>
  <si>
    <t>Imported / Ingevoer</t>
  </si>
  <si>
    <t>Prog Total/  Totaal</t>
  </si>
  <si>
    <t>Exported / Uitgevoer</t>
  </si>
  <si>
    <t>WHEAT: WEEKLY IMPORTS DESTINED FOR EXPORTS - 2007/08 Season</t>
  </si>
  <si>
    <t xml:space="preserve"> KORING: WEEKLIKSE INVOERE BESTEM VIR UITVOERE - 2007/08 Seisoen</t>
  </si>
  <si>
    <t>WHEAT: RSA WEEKLY IMPORTS/EXPORTS - 2007/08 Season / Seisoen</t>
  </si>
  <si>
    <t>2007/08 Season/Seisoen</t>
  </si>
  <si>
    <t xml:space="preserve"> KORING: RSA WEEKLIKSE INVOERE/UITVOERE - 2007/08 Seisoen</t>
  </si>
  <si>
    <t>FROM RSA TO AFRICA / VANAF RSA NA AFRIKA</t>
  </si>
  <si>
    <t>FROM OVERSEAS TO AFRICA / VANAF OORSEE NA AFRIKA</t>
  </si>
  <si>
    <t>29 Sep - 5 Oct 2007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</si>
</sst>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6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/>
    </xf>
    <xf numFmtId="1" fontId="8" fillId="0" borderId="27" xfId="0" applyNumberFormat="1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5" fontId="6" fillId="0" borderId="0" xfId="0" applyNumberFormat="1" applyFont="1" applyBorder="1" applyAlignment="1">
      <alignment/>
    </xf>
    <xf numFmtId="0" fontId="6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15" xfId="0" applyNumberFormat="1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8" fillId="0" borderId="27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15" fontId="6" fillId="0" borderId="31" xfId="0" applyNumberFormat="1" applyFont="1" applyBorder="1" applyAlignment="1">
      <alignment/>
    </xf>
    <xf numFmtId="15" fontId="6" fillId="0" borderId="31" xfId="0" applyNumberFormat="1" applyFont="1" applyFill="1" applyBorder="1" applyAlignment="1">
      <alignment/>
    </xf>
    <xf numFmtId="49" fontId="6" fillId="0" borderId="31" xfId="0" applyNumberFormat="1" applyFont="1" applyBorder="1" applyAlignment="1">
      <alignment/>
    </xf>
    <xf numFmtId="15" fontId="6" fillId="0" borderId="32" xfId="0" applyNumberFormat="1" applyFont="1" applyBorder="1" applyAlignment="1">
      <alignment/>
    </xf>
    <xf numFmtId="15" fontId="6" fillId="0" borderId="33" xfId="0" applyNumberFormat="1" applyFont="1" applyBorder="1" applyAlignment="1">
      <alignment/>
    </xf>
    <xf numFmtId="0" fontId="6" fillId="0" borderId="26" xfId="0" applyFont="1" applyBorder="1" applyAlignment="1">
      <alignment/>
    </xf>
    <xf numFmtId="175" fontId="6" fillId="0" borderId="34" xfId="42" applyNumberFormat="1" applyFont="1" applyBorder="1" applyAlignment="1">
      <alignment/>
    </xf>
    <xf numFmtId="175" fontId="6" fillId="0" borderId="35" xfId="42" applyNumberFormat="1" applyFont="1" applyBorder="1" applyAlignment="1">
      <alignment horizontal="right"/>
    </xf>
    <xf numFmtId="175" fontId="6" fillId="0" borderId="16" xfId="42" applyNumberFormat="1" applyFont="1" applyBorder="1" applyAlignment="1">
      <alignment horizontal="right"/>
    </xf>
    <xf numFmtId="175" fontId="6" fillId="0" borderId="36" xfId="42" applyNumberFormat="1" applyFont="1" applyBorder="1" applyAlignment="1">
      <alignment/>
    </xf>
    <xf numFmtId="175" fontId="6" fillId="0" borderId="37" xfId="42" applyNumberFormat="1" applyFont="1" applyBorder="1" applyAlignment="1">
      <alignment horizontal="right"/>
    </xf>
    <xf numFmtId="175" fontId="6" fillId="0" borderId="24" xfId="42" applyNumberFormat="1" applyFont="1" applyBorder="1" applyAlignment="1">
      <alignment horizontal="right"/>
    </xf>
    <xf numFmtId="175" fontId="6" fillId="0" borderId="38" xfId="42" applyNumberFormat="1" applyFont="1" applyBorder="1" applyAlignment="1">
      <alignment horizontal="right"/>
    </xf>
    <xf numFmtId="175" fontId="6" fillId="0" borderId="38" xfId="42" applyNumberFormat="1" applyFont="1" applyBorder="1" applyAlignment="1">
      <alignment/>
    </xf>
    <xf numFmtId="175" fontId="6" fillId="0" borderId="24" xfId="42" applyNumberFormat="1" applyFont="1" applyFill="1" applyBorder="1" applyAlignment="1">
      <alignment horizontal="right"/>
    </xf>
    <xf numFmtId="175" fontId="6" fillId="0" borderId="36" xfId="42" applyNumberFormat="1" applyFont="1" applyBorder="1" applyAlignment="1">
      <alignment horizontal="right"/>
    </xf>
    <xf numFmtId="175" fontId="6" fillId="0" borderId="39" xfId="42" applyNumberFormat="1" applyFont="1" applyBorder="1" applyAlignment="1">
      <alignment horizontal="right"/>
    </xf>
    <xf numFmtId="175" fontId="6" fillId="0" borderId="31" xfId="42" applyNumberFormat="1" applyFont="1" applyBorder="1" applyAlignment="1">
      <alignment horizontal="right"/>
    </xf>
    <xf numFmtId="175" fontId="6" fillId="0" borderId="40" xfId="42" applyNumberFormat="1" applyFont="1" applyBorder="1" applyAlignment="1">
      <alignment horizontal="right"/>
    </xf>
    <xf numFmtId="175" fontId="6" fillId="0" borderId="41" xfId="42" applyNumberFormat="1" applyFont="1" applyBorder="1" applyAlignment="1">
      <alignment horizontal="right"/>
    </xf>
    <xf numFmtId="175" fontId="6" fillId="0" borderId="42" xfId="42" applyNumberFormat="1" applyFont="1" applyBorder="1" applyAlignment="1">
      <alignment horizontal="right"/>
    </xf>
    <xf numFmtId="175" fontId="6" fillId="0" borderId="43" xfId="42" applyNumberFormat="1" applyFont="1" applyBorder="1" applyAlignment="1">
      <alignment horizontal="right"/>
    </xf>
    <xf numFmtId="175" fontId="6" fillId="0" borderId="15" xfId="42" applyNumberFormat="1" applyFont="1" applyBorder="1" applyAlignment="1">
      <alignment horizontal="right"/>
    </xf>
    <xf numFmtId="175" fontId="0" fillId="0" borderId="26" xfId="42" applyNumberFormat="1" applyFont="1" applyBorder="1" applyAlignment="1">
      <alignment/>
    </xf>
    <xf numFmtId="175" fontId="0" fillId="0" borderId="12" xfId="42" applyNumberFormat="1" applyFont="1" applyBorder="1" applyAlignment="1">
      <alignment/>
    </xf>
    <xf numFmtId="175" fontId="1" fillId="0" borderId="19" xfId="42" applyNumberFormat="1" applyFont="1" applyBorder="1" applyAlignment="1">
      <alignment/>
    </xf>
    <xf numFmtId="175" fontId="0" fillId="0" borderId="44" xfId="42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6" xfId="0" applyBorder="1" applyAlignment="1">
      <alignment horizontal="right"/>
    </xf>
    <xf numFmtId="175" fontId="6" fillId="0" borderId="45" xfId="42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</xdr:row>
      <xdr:rowOff>9525</xdr:rowOff>
    </xdr:from>
    <xdr:to>
      <xdr:col>5</xdr:col>
      <xdr:colOff>76200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171450"/>
          <a:ext cx="3190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257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257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</xdr:row>
      <xdr:rowOff>9525</xdr:rowOff>
    </xdr:from>
    <xdr:to>
      <xdr:col>4</xdr:col>
      <xdr:colOff>1209675</xdr:colOff>
      <xdr:row>5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71450"/>
          <a:ext cx="3105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47625</xdr:rowOff>
    </xdr:from>
    <xdr:to>
      <xdr:col>2</xdr:col>
      <xdr:colOff>581025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9550"/>
          <a:ext cx="106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47625</xdr:rowOff>
    </xdr:from>
    <xdr:to>
      <xdr:col>2</xdr:col>
      <xdr:colOff>581025</xdr:colOff>
      <xdr:row>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9550"/>
          <a:ext cx="106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</xdr:row>
      <xdr:rowOff>19050</xdr:rowOff>
    </xdr:from>
    <xdr:to>
      <xdr:col>5</xdr:col>
      <xdr:colOff>733425</xdr:colOff>
      <xdr:row>5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80975"/>
          <a:ext cx="4076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19.8515625" style="3" customWidth="1"/>
    <col min="3" max="3" width="17.421875" style="42" customWidth="1"/>
    <col min="4" max="4" width="18.140625" style="3" customWidth="1"/>
    <col min="5" max="5" width="17.7109375" style="3" customWidth="1"/>
    <col min="6" max="6" width="18.8515625" style="3" customWidth="1"/>
    <col min="7" max="16384" width="9.140625" style="3" customWidth="1"/>
  </cols>
  <sheetData>
    <row r="1" s="2" customFormat="1" ht="12.75">
      <c r="C1" s="39"/>
    </row>
    <row r="2" s="2" customFormat="1" ht="12.75">
      <c r="C2" s="39"/>
    </row>
    <row r="3" s="2" customFormat="1" ht="12.75">
      <c r="C3" s="39"/>
    </row>
    <row r="4" s="2" customFormat="1" ht="12.75">
      <c r="C4" s="39"/>
    </row>
    <row r="5" s="2" customFormat="1" ht="12.75">
      <c r="C5" s="39"/>
    </row>
    <row r="6" s="2" customFormat="1" ht="12.75">
      <c r="C6" s="39"/>
    </row>
    <row r="7" spans="1:6" ht="6" customHeight="1">
      <c r="A7" s="3"/>
      <c r="B7" s="49"/>
      <c r="C7" s="50"/>
      <c r="D7" s="49"/>
      <c r="E7" s="49"/>
      <c r="F7" s="49"/>
    </row>
    <row r="8" spans="2:6" s="53" customFormat="1" ht="19.5" customHeight="1">
      <c r="B8" s="93" t="s">
        <v>98</v>
      </c>
      <c r="C8" s="94"/>
      <c r="D8" s="94"/>
      <c r="E8" s="94"/>
      <c r="F8" s="94"/>
    </row>
    <row r="9" spans="2:6" s="1" customFormat="1" ht="17.25" customHeight="1">
      <c r="B9" s="93" t="s">
        <v>100</v>
      </c>
      <c r="C9" s="94"/>
      <c r="D9" s="94"/>
      <c r="E9" s="94"/>
      <c r="F9" s="94"/>
    </row>
    <row r="10" spans="2:6" s="1" customFormat="1" ht="17.25" customHeight="1" thickBot="1">
      <c r="B10" s="54"/>
      <c r="C10" s="44"/>
      <c r="D10" s="44"/>
      <c r="E10" s="44"/>
      <c r="F10" s="44"/>
    </row>
    <row r="11" spans="1:6" s="53" customFormat="1" ht="13.5" thickBot="1">
      <c r="A11" s="61"/>
      <c r="B11" s="59" t="s">
        <v>0</v>
      </c>
      <c r="C11" s="40" t="s">
        <v>18</v>
      </c>
      <c r="D11" s="8" t="s">
        <v>92</v>
      </c>
      <c r="E11" s="7" t="s">
        <v>19</v>
      </c>
      <c r="F11" s="8" t="s">
        <v>92</v>
      </c>
    </row>
    <row r="12" spans="1:6" s="53" customFormat="1" ht="13.5" thickBot="1">
      <c r="A12" s="62"/>
      <c r="B12" s="60"/>
      <c r="C12" s="41" t="s">
        <v>1</v>
      </c>
      <c r="D12" s="11" t="s">
        <v>1</v>
      </c>
      <c r="E12" s="10" t="s">
        <v>1</v>
      </c>
      <c r="F12" s="11" t="s">
        <v>1</v>
      </c>
    </row>
    <row r="13" spans="1:6" s="2" customFormat="1" ht="12.75">
      <c r="A13" s="9">
        <v>1</v>
      </c>
      <c r="B13" s="66" t="s">
        <v>103</v>
      </c>
      <c r="C13" s="69">
        <v>36860</v>
      </c>
      <c r="D13" s="70">
        <f>+C13</f>
        <v>36860</v>
      </c>
      <c r="E13" s="71" t="s">
        <v>77</v>
      </c>
      <c r="F13" s="70" t="str">
        <f>+E13</f>
        <v>827</v>
      </c>
    </row>
    <row r="14" spans="1:6" s="2" customFormat="1" ht="12.75">
      <c r="A14" s="68">
        <f>A13+1</f>
        <v>2</v>
      </c>
      <c r="B14" s="63" t="s">
        <v>20</v>
      </c>
      <c r="C14" s="72">
        <v>73073</v>
      </c>
      <c r="D14" s="73">
        <f aca="true" t="shared" si="0" ref="D14:D65">+D13+C14</f>
        <v>109933</v>
      </c>
      <c r="E14" s="74" t="s">
        <v>78</v>
      </c>
      <c r="F14" s="73">
        <f aca="true" t="shared" si="1" ref="F14:F65">+F13+E14</f>
        <v>1123</v>
      </c>
    </row>
    <row r="15" spans="1:6" ht="12.75">
      <c r="A15" s="68">
        <f aca="true" t="shared" si="2" ref="A15:A63">A14+1</f>
        <v>3</v>
      </c>
      <c r="B15" s="63" t="s">
        <v>21</v>
      </c>
      <c r="C15" s="72">
        <v>39859</v>
      </c>
      <c r="D15" s="73">
        <f t="shared" si="0"/>
        <v>149792</v>
      </c>
      <c r="E15" s="74" t="s">
        <v>79</v>
      </c>
      <c r="F15" s="73">
        <f t="shared" si="1"/>
        <v>2114</v>
      </c>
    </row>
    <row r="16" spans="1:6" ht="12.75">
      <c r="A16" s="68">
        <f t="shared" si="2"/>
        <v>4</v>
      </c>
      <c r="B16" s="63" t="s">
        <v>22</v>
      </c>
      <c r="C16" s="72">
        <v>79061</v>
      </c>
      <c r="D16" s="73">
        <f t="shared" si="0"/>
        <v>228853</v>
      </c>
      <c r="E16" s="74" t="s">
        <v>80</v>
      </c>
      <c r="F16" s="73">
        <f t="shared" si="1"/>
        <v>2185</v>
      </c>
    </row>
    <row r="17" spans="1:6" ht="12.75">
      <c r="A17" s="68">
        <f t="shared" si="2"/>
        <v>5</v>
      </c>
      <c r="B17" s="63" t="s">
        <v>23</v>
      </c>
      <c r="C17" s="72">
        <v>4759</v>
      </c>
      <c r="D17" s="73">
        <f t="shared" si="0"/>
        <v>233612</v>
      </c>
      <c r="E17" s="74" t="s">
        <v>81</v>
      </c>
      <c r="F17" s="73">
        <f t="shared" si="1"/>
        <v>3306</v>
      </c>
    </row>
    <row r="18" spans="1:6" ht="12.75">
      <c r="A18" s="68">
        <f t="shared" si="2"/>
        <v>6</v>
      </c>
      <c r="B18" s="64" t="s">
        <v>24</v>
      </c>
      <c r="C18" s="75">
        <v>13045</v>
      </c>
      <c r="D18" s="73">
        <f t="shared" si="0"/>
        <v>246657</v>
      </c>
      <c r="E18" s="74">
        <v>655</v>
      </c>
      <c r="F18" s="73">
        <f t="shared" si="1"/>
        <v>3961</v>
      </c>
    </row>
    <row r="19" spans="1:6" ht="12.75">
      <c r="A19" s="68">
        <f t="shared" si="2"/>
        <v>7</v>
      </c>
      <c r="B19" s="63" t="s">
        <v>25</v>
      </c>
      <c r="C19" s="75">
        <v>26930</v>
      </c>
      <c r="D19" s="73">
        <f t="shared" si="0"/>
        <v>273587</v>
      </c>
      <c r="E19" s="74">
        <v>986</v>
      </c>
      <c r="F19" s="73">
        <f t="shared" si="1"/>
        <v>4947</v>
      </c>
    </row>
    <row r="20" spans="1:6" ht="12.75">
      <c r="A20" s="68">
        <f t="shared" si="2"/>
        <v>8</v>
      </c>
      <c r="B20" s="63" t="s">
        <v>26</v>
      </c>
      <c r="C20" s="75">
        <v>0</v>
      </c>
      <c r="D20" s="73">
        <f t="shared" si="0"/>
        <v>273587</v>
      </c>
      <c r="E20" s="74">
        <v>598</v>
      </c>
      <c r="F20" s="73">
        <f t="shared" si="1"/>
        <v>5545</v>
      </c>
    </row>
    <row r="21" spans="1:6" ht="12.75">
      <c r="A21" s="68">
        <f t="shared" si="2"/>
        <v>9</v>
      </c>
      <c r="B21" s="63" t="s">
        <v>27</v>
      </c>
      <c r="C21" s="75">
        <v>38321</v>
      </c>
      <c r="D21" s="73">
        <f t="shared" si="0"/>
        <v>311908</v>
      </c>
      <c r="E21" s="74">
        <v>6897</v>
      </c>
      <c r="F21" s="73">
        <f t="shared" si="1"/>
        <v>12442</v>
      </c>
    </row>
    <row r="22" spans="1:6" ht="12.75">
      <c r="A22" s="68">
        <f t="shared" si="2"/>
        <v>10</v>
      </c>
      <c r="B22" s="63" t="s">
        <v>28</v>
      </c>
      <c r="C22" s="76">
        <v>15165</v>
      </c>
      <c r="D22" s="73">
        <f t="shared" si="0"/>
        <v>327073</v>
      </c>
      <c r="E22" s="74">
        <v>3281</v>
      </c>
      <c r="F22" s="73">
        <f t="shared" si="1"/>
        <v>15723</v>
      </c>
    </row>
    <row r="23" spans="1:6" ht="12.75">
      <c r="A23" s="68">
        <f t="shared" si="2"/>
        <v>11</v>
      </c>
      <c r="B23" s="63" t="s">
        <v>29</v>
      </c>
      <c r="C23" s="76">
        <v>0</v>
      </c>
      <c r="D23" s="73">
        <f t="shared" si="0"/>
        <v>327073</v>
      </c>
      <c r="E23" s="77">
        <v>3195</v>
      </c>
      <c r="F23" s="73">
        <f t="shared" si="1"/>
        <v>18918</v>
      </c>
    </row>
    <row r="24" spans="1:6" ht="12.75">
      <c r="A24" s="68">
        <f t="shared" si="2"/>
        <v>12</v>
      </c>
      <c r="B24" s="63" t="s">
        <v>30</v>
      </c>
      <c r="C24" s="76">
        <v>0</v>
      </c>
      <c r="D24" s="73">
        <f t="shared" si="0"/>
        <v>327073</v>
      </c>
      <c r="E24" s="77">
        <v>0</v>
      </c>
      <c r="F24" s="73">
        <f t="shared" si="1"/>
        <v>18918</v>
      </c>
    </row>
    <row r="25" spans="1:6" ht="12.75">
      <c r="A25" s="68">
        <f t="shared" si="2"/>
        <v>13</v>
      </c>
      <c r="B25" s="63" t="s">
        <v>31</v>
      </c>
      <c r="C25" s="75">
        <v>62979</v>
      </c>
      <c r="D25" s="73">
        <f t="shared" si="0"/>
        <v>390052</v>
      </c>
      <c r="E25" s="74">
        <v>10746</v>
      </c>
      <c r="F25" s="73">
        <f t="shared" si="1"/>
        <v>29664</v>
      </c>
    </row>
    <row r="26" spans="1:6" ht="12.75">
      <c r="A26" s="68">
        <f t="shared" si="2"/>
        <v>14</v>
      </c>
      <c r="B26" s="63" t="s">
        <v>32</v>
      </c>
      <c r="C26" s="75">
        <v>27450</v>
      </c>
      <c r="D26" s="73">
        <f t="shared" si="0"/>
        <v>417502</v>
      </c>
      <c r="E26" s="74">
        <v>2211</v>
      </c>
      <c r="F26" s="73">
        <f t="shared" si="1"/>
        <v>31875</v>
      </c>
    </row>
    <row r="27" spans="1:6" ht="12.75">
      <c r="A27" s="68">
        <f t="shared" si="2"/>
        <v>15</v>
      </c>
      <c r="B27" s="63" t="s">
        <v>33</v>
      </c>
      <c r="C27" s="75">
        <v>25505</v>
      </c>
      <c r="D27" s="73">
        <f t="shared" si="0"/>
        <v>443007</v>
      </c>
      <c r="E27" s="74">
        <v>3988</v>
      </c>
      <c r="F27" s="73">
        <f t="shared" si="1"/>
        <v>35863</v>
      </c>
    </row>
    <row r="28" spans="1:6" ht="12.75">
      <c r="A28" s="68">
        <f t="shared" si="2"/>
        <v>16</v>
      </c>
      <c r="B28" s="63" t="s">
        <v>34</v>
      </c>
      <c r="C28" s="75">
        <v>30277</v>
      </c>
      <c r="D28" s="73">
        <f t="shared" si="0"/>
        <v>473284</v>
      </c>
      <c r="E28" s="74">
        <v>7223</v>
      </c>
      <c r="F28" s="73">
        <f t="shared" si="1"/>
        <v>43086</v>
      </c>
    </row>
    <row r="29" spans="1:6" ht="12.75">
      <c r="A29" s="68">
        <f t="shared" si="2"/>
        <v>17</v>
      </c>
      <c r="B29" s="63" t="s">
        <v>35</v>
      </c>
      <c r="C29" s="75">
        <v>46490</v>
      </c>
      <c r="D29" s="73">
        <f t="shared" si="0"/>
        <v>519774</v>
      </c>
      <c r="E29" s="74">
        <v>7477</v>
      </c>
      <c r="F29" s="73">
        <f t="shared" si="1"/>
        <v>50563</v>
      </c>
    </row>
    <row r="30" spans="1:6" ht="12.75">
      <c r="A30" s="68">
        <f t="shared" si="2"/>
        <v>18</v>
      </c>
      <c r="B30" s="63" t="s">
        <v>36</v>
      </c>
      <c r="C30" s="75">
        <v>71635</v>
      </c>
      <c r="D30" s="73">
        <f t="shared" si="0"/>
        <v>591409</v>
      </c>
      <c r="E30" s="74">
        <v>5323</v>
      </c>
      <c r="F30" s="73">
        <f t="shared" si="1"/>
        <v>55886</v>
      </c>
    </row>
    <row r="31" spans="1:6" ht="12.75">
      <c r="A31" s="68">
        <f t="shared" si="2"/>
        <v>19</v>
      </c>
      <c r="B31" s="63" t="s">
        <v>37</v>
      </c>
      <c r="C31" s="75">
        <v>43088</v>
      </c>
      <c r="D31" s="73">
        <f t="shared" si="0"/>
        <v>634497</v>
      </c>
      <c r="E31" s="74">
        <v>5588</v>
      </c>
      <c r="F31" s="73">
        <f t="shared" si="1"/>
        <v>61474</v>
      </c>
    </row>
    <row r="32" spans="1:6" ht="12.75">
      <c r="A32" s="68">
        <f t="shared" si="2"/>
        <v>20</v>
      </c>
      <c r="B32" s="63" t="s">
        <v>38</v>
      </c>
      <c r="C32" s="75">
        <v>25869</v>
      </c>
      <c r="D32" s="73">
        <f t="shared" si="0"/>
        <v>660366</v>
      </c>
      <c r="E32" s="74">
        <v>7098</v>
      </c>
      <c r="F32" s="73">
        <f t="shared" si="1"/>
        <v>68572</v>
      </c>
    </row>
    <row r="33" spans="1:6" ht="12.75">
      <c r="A33" s="68">
        <f t="shared" si="2"/>
        <v>21</v>
      </c>
      <c r="B33" s="63" t="s">
        <v>39</v>
      </c>
      <c r="C33" s="75">
        <v>78645</v>
      </c>
      <c r="D33" s="73">
        <f t="shared" si="0"/>
        <v>739011</v>
      </c>
      <c r="E33" s="74">
        <v>4792</v>
      </c>
      <c r="F33" s="73">
        <f t="shared" si="1"/>
        <v>73364</v>
      </c>
    </row>
    <row r="34" spans="1:6" ht="12.75">
      <c r="A34" s="68">
        <f t="shared" si="2"/>
        <v>22</v>
      </c>
      <c r="B34" s="63" t="s">
        <v>40</v>
      </c>
      <c r="C34" s="75">
        <v>23491</v>
      </c>
      <c r="D34" s="73">
        <f t="shared" si="0"/>
        <v>762502</v>
      </c>
      <c r="E34" s="74">
        <v>6494</v>
      </c>
      <c r="F34" s="73">
        <f t="shared" si="1"/>
        <v>79858</v>
      </c>
    </row>
    <row r="35" spans="1:6" ht="12.75">
      <c r="A35" s="68">
        <f t="shared" si="2"/>
        <v>23</v>
      </c>
      <c r="B35" s="63" t="s">
        <v>41</v>
      </c>
      <c r="C35" s="75">
        <v>14395</v>
      </c>
      <c r="D35" s="73">
        <f t="shared" si="0"/>
        <v>776897</v>
      </c>
      <c r="E35" s="74">
        <v>5897</v>
      </c>
      <c r="F35" s="73">
        <f t="shared" si="1"/>
        <v>85755</v>
      </c>
    </row>
    <row r="36" spans="1:6" ht="12.75">
      <c r="A36" s="68">
        <f t="shared" si="2"/>
        <v>24</v>
      </c>
      <c r="B36" s="63" t="s">
        <v>42</v>
      </c>
      <c r="C36" s="75">
        <v>1946</v>
      </c>
      <c r="D36" s="73">
        <f t="shared" si="0"/>
        <v>778843</v>
      </c>
      <c r="E36" s="74">
        <v>4896</v>
      </c>
      <c r="F36" s="73">
        <f t="shared" si="1"/>
        <v>90651</v>
      </c>
    </row>
    <row r="37" spans="1:6" ht="12.75">
      <c r="A37" s="68">
        <f t="shared" si="2"/>
        <v>25</v>
      </c>
      <c r="B37" s="63" t="s">
        <v>43</v>
      </c>
      <c r="C37" s="75">
        <v>0</v>
      </c>
      <c r="D37" s="73">
        <f t="shared" si="0"/>
        <v>778843</v>
      </c>
      <c r="E37" s="74">
        <v>5217</v>
      </c>
      <c r="F37" s="73">
        <f t="shared" si="1"/>
        <v>95868</v>
      </c>
    </row>
    <row r="38" spans="1:6" ht="12.75">
      <c r="A38" s="68">
        <f t="shared" si="2"/>
        <v>26</v>
      </c>
      <c r="B38" s="63" t="s">
        <v>44</v>
      </c>
      <c r="C38" s="75">
        <v>0</v>
      </c>
      <c r="D38" s="73">
        <f t="shared" si="0"/>
        <v>778843</v>
      </c>
      <c r="E38" s="74">
        <v>2620</v>
      </c>
      <c r="F38" s="73">
        <f t="shared" si="1"/>
        <v>98488</v>
      </c>
    </row>
    <row r="39" spans="1:6" ht="12.75">
      <c r="A39" s="68">
        <f t="shared" si="2"/>
        <v>27</v>
      </c>
      <c r="B39" s="63" t="s">
        <v>45</v>
      </c>
      <c r="C39" s="75">
        <v>0</v>
      </c>
      <c r="D39" s="73">
        <f t="shared" si="0"/>
        <v>778843</v>
      </c>
      <c r="E39" s="74">
        <v>4217</v>
      </c>
      <c r="F39" s="73">
        <f t="shared" si="1"/>
        <v>102705</v>
      </c>
    </row>
    <row r="40" spans="1:6" ht="12.75">
      <c r="A40" s="68">
        <f t="shared" si="2"/>
        <v>28</v>
      </c>
      <c r="B40" s="63" t="s">
        <v>46</v>
      </c>
      <c r="C40" s="75">
        <v>25906</v>
      </c>
      <c r="D40" s="73">
        <f t="shared" si="0"/>
        <v>804749</v>
      </c>
      <c r="E40" s="74">
        <v>8476</v>
      </c>
      <c r="F40" s="73">
        <f t="shared" si="1"/>
        <v>111181</v>
      </c>
    </row>
    <row r="41" spans="1:6" ht="12.75">
      <c r="A41" s="68">
        <f t="shared" si="2"/>
        <v>29</v>
      </c>
      <c r="B41" s="63" t="s">
        <v>47</v>
      </c>
      <c r="C41" s="75">
        <v>13228</v>
      </c>
      <c r="D41" s="73">
        <f t="shared" si="0"/>
        <v>817977</v>
      </c>
      <c r="E41" s="74">
        <v>2679</v>
      </c>
      <c r="F41" s="73">
        <f t="shared" si="1"/>
        <v>113860</v>
      </c>
    </row>
    <row r="42" spans="1:6" ht="12.75">
      <c r="A42" s="68">
        <f t="shared" si="2"/>
        <v>30</v>
      </c>
      <c r="B42" s="63" t="s">
        <v>48</v>
      </c>
      <c r="C42" s="75">
        <v>0</v>
      </c>
      <c r="D42" s="73">
        <f t="shared" si="0"/>
        <v>817977</v>
      </c>
      <c r="E42" s="74">
        <v>4924</v>
      </c>
      <c r="F42" s="73">
        <f t="shared" si="1"/>
        <v>118784</v>
      </c>
    </row>
    <row r="43" spans="1:6" ht="12.75">
      <c r="A43" s="68">
        <f t="shared" si="2"/>
        <v>31</v>
      </c>
      <c r="B43" s="63" t="s">
        <v>49</v>
      </c>
      <c r="C43" s="75">
        <v>0</v>
      </c>
      <c r="D43" s="73">
        <f t="shared" si="0"/>
        <v>817977</v>
      </c>
      <c r="E43" s="74">
        <v>4412</v>
      </c>
      <c r="F43" s="73">
        <f t="shared" si="1"/>
        <v>123196</v>
      </c>
    </row>
    <row r="44" spans="1:6" ht="12.75">
      <c r="A44" s="68">
        <f t="shared" si="2"/>
        <v>32</v>
      </c>
      <c r="B44" s="65" t="s">
        <v>50</v>
      </c>
      <c r="C44" s="75">
        <v>0</v>
      </c>
      <c r="D44" s="73">
        <f t="shared" si="0"/>
        <v>817977</v>
      </c>
      <c r="E44" s="74">
        <v>4646</v>
      </c>
      <c r="F44" s="73">
        <f t="shared" si="1"/>
        <v>127842</v>
      </c>
    </row>
    <row r="45" spans="1:6" ht="12.75">
      <c r="A45" s="68">
        <f t="shared" si="2"/>
        <v>33</v>
      </c>
      <c r="B45" s="65" t="s">
        <v>51</v>
      </c>
      <c r="C45" s="75">
        <v>1902</v>
      </c>
      <c r="D45" s="73">
        <f t="shared" si="0"/>
        <v>819879</v>
      </c>
      <c r="E45" s="74">
        <v>3008</v>
      </c>
      <c r="F45" s="73">
        <f t="shared" si="1"/>
        <v>130850</v>
      </c>
    </row>
    <row r="46" spans="1:6" ht="12.75">
      <c r="A46" s="68">
        <f t="shared" si="2"/>
        <v>34</v>
      </c>
      <c r="B46" s="65" t="s">
        <v>52</v>
      </c>
      <c r="C46" s="75">
        <v>18027</v>
      </c>
      <c r="D46" s="73">
        <f t="shared" si="0"/>
        <v>837906</v>
      </c>
      <c r="E46" s="74">
        <v>2711</v>
      </c>
      <c r="F46" s="73">
        <f t="shared" si="1"/>
        <v>133561</v>
      </c>
    </row>
    <row r="47" spans="1:6" ht="12.75">
      <c r="A47" s="68">
        <f t="shared" si="2"/>
        <v>35</v>
      </c>
      <c r="B47" s="65" t="s">
        <v>53</v>
      </c>
      <c r="C47" s="75">
        <v>32967</v>
      </c>
      <c r="D47" s="73">
        <f t="shared" si="0"/>
        <v>870873</v>
      </c>
      <c r="E47" s="74">
        <v>6244</v>
      </c>
      <c r="F47" s="73">
        <f t="shared" si="1"/>
        <v>139805</v>
      </c>
    </row>
    <row r="48" spans="1:6" ht="12.75">
      <c r="A48" s="68">
        <f t="shared" si="2"/>
        <v>36</v>
      </c>
      <c r="B48" s="65" t="s">
        <v>54</v>
      </c>
      <c r="C48" s="75">
        <v>0</v>
      </c>
      <c r="D48" s="73">
        <f t="shared" si="0"/>
        <v>870873</v>
      </c>
      <c r="E48" s="74">
        <v>10229</v>
      </c>
      <c r="F48" s="73">
        <f t="shared" si="1"/>
        <v>150034</v>
      </c>
    </row>
    <row r="49" spans="1:6" ht="12.75">
      <c r="A49" s="68">
        <f t="shared" si="2"/>
        <v>37</v>
      </c>
      <c r="B49" s="63" t="s">
        <v>55</v>
      </c>
      <c r="C49" s="75">
        <v>27193</v>
      </c>
      <c r="D49" s="73">
        <f t="shared" si="0"/>
        <v>898066</v>
      </c>
      <c r="E49" s="74">
        <v>4138</v>
      </c>
      <c r="F49" s="73">
        <f t="shared" si="1"/>
        <v>154172</v>
      </c>
    </row>
    <row r="50" spans="1:6" ht="12.75">
      <c r="A50" s="68">
        <f t="shared" si="2"/>
        <v>38</v>
      </c>
      <c r="B50" s="63" t="s">
        <v>56</v>
      </c>
      <c r="C50" s="75">
        <v>0</v>
      </c>
      <c r="D50" s="73">
        <f t="shared" si="0"/>
        <v>898066</v>
      </c>
      <c r="E50" s="74">
        <v>5818</v>
      </c>
      <c r="F50" s="73">
        <f t="shared" si="1"/>
        <v>159990</v>
      </c>
    </row>
    <row r="51" spans="1:6" ht="12.75">
      <c r="A51" s="68">
        <f t="shared" si="2"/>
        <v>39</v>
      </c>
      <c r="B51" s="63" t="s">
        <v>57</v>
      </c>
      <c r="C51" s="75">
        <v>24672</v>
      </c>
      <c r="D51" s="73">
        <f t="shared" si="0"/>
        <v>922738</v>
      </c>
      <c r="E51" s="74">
        <v>3946</v>
      </c>
      <c r="F51" s="73">
        <f t="shared" si="1"/>
        <v>163936</v>
      </c>
    </row>
    <row r="52" spans="1:6" ht="12.75">
      <c r="A52" s="68">
        <f t="shared" si="2"/>
        <v>40</v>
      </c>
      <c r="B52" s="63" t="s">
        <v>58</v>
      </c>
      <c r="C52" s="75">
        <v>0</v>
      </c>
      <c r="D52" s="73">
        <f t="shared" si="0"/>
        <v>922738</v>
      </c>
      <c r="E52" s="75">
        <v>2676</v>
      </c>
      <c r="F52" s="73">
        <f t="shared" si="1"/>
        <v>166612</v>
      </c>
    </row>
    <row r="53" spans="1:6" ht="12.75">
      <c r="A53" s="68">
        <f t="shared" si="2"/>
        <v>41</v>
      </c>
      <c r="B53" s="63" t="s">
        <v>59</v>
      </c>
      <c r="C53" s="78">
        <v>2547</v>
      </c>
      <c r="D53" s="73">
        <f t="shared" si="0"/>
        <v>925285</v>
      </c>
      <c r="E53" s="75">
        <v>1836</v>
      </c>
      <c r="F53" s="73">
        <f t="shared" si="1"/>
        <v>168448</v>
      </c>
    </row>
    <row r="54" spans="1:6" ht="12.75">
      <c r="A54" s="68">
        <f t="shared" si="2"/>
        <v>42</v>
      </c>
      <c r="B54" s="63" t="s">
        <v>60</v>
      </c>
      <c r="C54" s="78">
        <v>0</v>
      </c>
      <c r="D54" s="73">
        <f t="shared" si="0"/>
        <v>925285</v>
      </c>
      <c r="E54" s="74">
        <v>3800</v>
      </c>
      <c r="F54" s="73">
        <f t="shared" si="1"/>
        <v>172248</v>
      </c>
    </row>
    <row r="55" spans="1:6" ht="12.75">
      <c r="A55" s="68">
        <f t="shared" si="2"/>
        <v>43</v>
      </c>
      <c r="B55" s="63" t="s">
        <v>61</v>
      </c>
      <c r="C55" s="78">
        <v>13604</v>
      </c>
      <c r="D55" s="73">
        <f t="shared" si="0"/>
        <v>938889</v>
      </c>
      <c r="E55" s="74">
        <v>8110</v>
      </c>
      <c r="F55" s="73">
        <f t="shared" si="1"/>
        <v>180358</v>
      </c>
    </row>
    <row r="56" spans="1:6" ht="12.75">
      <c r="A56" s="68">
        <f t="shared" si="2"/>
        <v>44</v>
      </c>
      <c r="B56" s="63" t="s">
        <v>62</v>
      </c>
      <c r="C56" s="78">
        <v>16100</v>
      </c>
      <c r="D56" s="73">
        <f t="shared" si="0"/>
        <v>954989</v>
      </c>
      <c r="E56" s="74">
        <v>4351</v>
      </c>
      <c r="F56" s="73">
        <f t="shared" si="1"/>
        <v>184709</v>
      </c>
    </row>
    <row r="57" spans="1:6" ht="12.75">
      <c r="A57" s="68">
        <f t="shared" si="2"/>
        <v>45</v>
      </c>
      <c r="B57" s="63" t="s">
        <v>63</v>
      </c>
      <c r="C57" s="78">
        <v>91772</v>
      </c>
      <c r="D57" s="73">
        <f t="shared" si="0"/>
        <v>1046761</v>
      </c>
      <c r="E57" s="74">
        <v>3978</v>
      </c>
      <c r="F57" s="73">
        <f t="shared" si="1"/>
        <v>188687</v>
      </c>
    </row>
    <row r="58" spans="1:6" ht="12.75">
      <c r="A58" s="68">
        <f t="shared" si="2"/>
        <v>46</v>
      </c>
      <c r="B58" s="63" t="s">
        <v>64</v>
      </c>
      <c r="C58" s="78">
        <v>64582</v>
      </c>
      <c r="D58" s="73">
        <f t="shared" si="0"/>
        <v>1111343</v>
      </c>
      <c r="E58" s="74">
        <v>4402</v>
      </c>
      <c r="F58" s="73">
        <f t="shared" si="1"/>
        <v>193089</v>
      </c>
    </row>
    <row r="59" spans="1:6" ht="12.75">
      <c r="A59" s="68">
        <f t="shared" si="2"/>
        <v>47</v>
      </c>
      <c r="B59" s="63" t="s">
        <v>65</v>
      </c>
      <c r="C59" s="78">
        <v>7395</v>
      </c>
      <c r="D59" s="73">
        <f t="shared" si="0"/>
        <v>1118738</v>
      </c>
      <c r="E59" s="74">
        <v>1095</v>
      </c>
      <c r="F59" s="73">
        <f t="shared" si="1"/>
        <v>194184</v>
      </c>
    </row>
    <row r="60" spans="1:6" ht="12.75">
      <c r="A60" s="68">
        <f t="shared" si="2"/>
        <v>48</v>
      </c>
      <c r="B60" s="63" t="s">
        <v>66</v>
      </c>
      <c r="C60" s="78">
        <v>24648</v>
      </c>
      <c r="D60" s="73">
        <f t="shared" si="0"/>
        <v>1143386</v>
      </c>
      <c r="E60" s="74">
        <v>7549</v>
      </c>
      <c r="F60" s="73">
        <f t="shared" si="1"/>
        <v>201733</v>
      </c>
    </row>
    <row r="61" spans="1:6" ht="12.75">
      <c r="A61" s="68">
        <f t="shared" si="2"/>
        <v>49</v>
      </c>
      <c r="B61" s="63" t="s">
        <v>67</v>
      </c>
      <c r="C61" s="78">
        <v>25990</v>
      </c>
      <c r="D61" s="73">
        <f t="shared" si="0"/>
        <v>1169376</v>
      </c>
      <c r="E61" s="74">
        <v>2888</v>
      </c>
      <c r="F61" s="73">
        <f t="shared" si="1"/>
        <v>204621</v>
      </c>
    </row>
    <row r="62" spans="1:6" ht="12.75">
      <c r="A62" s="68">
        <f t="shared" si="2"/>
        <v>50</v>
      </c>
      <c r="B62" s="63" t="s">
        <v>68</v>
      </c>
      <c r="C62" s="78">
        <v>79849</v>
      </c>
      <c r="D62" s="73">
        <f t="shared" si="0"/>
        <v>1249225</v>
      </c>
      <c r="E62" s="74">
        <v>2712</v>
      </c>
      <c r="F62" s="73">
        <f t="shared" si="1"/>
        <v>207333</v>
      </c>
    </row>
    <row r="63" spans="1:6" ht="12.75">
      <c r="A63" s="68">
        <f t="shared" si="2"/>
        <v>51</v>
      </c>
      <c r="B63" s="63" t="s">
        <v>69</v>
      </c>
      <c r="C63" s="78">
        <v>18589</v>
      </c>
      <c r="D63" s="73">
        <f t="shared" si="0"/>
        <v>1267814</v>
      </c>
      <c r="E63" s="74">
        <v>1877</v>
      </c>
      <c r="F63" s="73">
        <f t="shared" si="1"/>
        <v>209210</v>
      </c>
    </row>
    <row r="64" spans="1:6" ht="12.75">
      <c r="A64" s="68">
        <v>52</v>
      </c>
      <c r="B64" s="63" t="s">
        <v>70</v>
      </c>
      <c r="C64" s="79">
        <v>68536</v>
      </c>
      <c r="D64" s="73">
        <f t="shared" si="0"/>
        <v>1336350</v>
      </c>
      <c r="E64" s="80">
        <v>4069</v>
      </c>
      <c r="F64" s="73">
        <f t="shared" si="1"/>
        <v>213279</v>
      </c>
    </row>
    <row r="65" spans="1:6" ht="13.5" thickBot="1">
      <c r="A65" s="55">
        <v>53</v>
      </c>
      <c r="B65" s="67" t="s">
        <v>71</v>
      </c>
      <c r="C65" s="81">
        <v>60149</v>
      </c>
      <c r="D65" s="82">
        <f t="shared" si="0"/>
        <v>1396499</v>
      </c>
      <c r="E65" s="83">
        <v>1058</v>
      </c>
      <c r="F65" s="92">
        <f t="shared" si="1"/>
        <v>214337</v>
      </c>
    </row>
    <row r="66" ht="12.75">
      <c r="B66" s="43"/>
    </row>
    <row r="67" spans="2:4" ht="12.75">
      <c r="B67" s="43"/>
      <c r="D67" s="3" t="s">
        <v>82</v>
      </c>
    </row>
    <row r="68" ht="12.75">
      <c r="B68" s="43"/>
    </row>
    <row r="69" spans="2:4" ht="12.75">
      <c r="B69" s="43"/>
      <c r="D69" s="42" t="s">
        <v>82</v>
      </c>
    </row>
    <row r="70" ht="12.75">
      <c r="B70" s="43"/>
    </row>
    <row r="71" ht="12.75">
      <c r="B71" s="43"/>
    </row>
    <row r="72" ht="12.75">
      <c r="B72" s="43"/>
    </row>
    <row r="73" ht="12.75">
      <c r="B73" s="43"/>
    </row>
    <row r="74" ht="12.75">
      <c r="B74" s="43"/>
    </row>
    <row r="75" ht="12.75">
      <c r="B75" s="43"/>
    </row>
    <row r="76" ht="12.75">
      <c r="B76" s="43"/>
    </row>
    <row r="77" ht="12.75">
      <c r="B77" s="43"/>
    </row>
    <row r="78" ht="12.75">
      <c r="B78" s="43"/>
    </row>
    <row r="79" ht="12.75">
      <c r="B79" s="43"/>
    </row>
    <row r="80" ht="12.75">
      <c r="B80" s="43"/>
    </row>
    <row r="81" ht="12.75">
      <c r="B81" s="43"/>
    </row>
    <row r="82" ht="12.75">
      <c r="B82" s="43"/>
    </row>
    <row r="83" ht="12.75">
      <c r="B83" s="43"/>
    </row>
    <row r="84" ht="12.75">
      <c r="B84" s="43"/>
    </row>
    <row r="85" ht="12.75">
      <c r="B85" s="43"/>
    </row>
    <row r="86" ht="12.75">
      <c r="B86" s="43"/>
    </row>
    <row r="87" ht="12.75">
      <c r="B87" s="43"/>
    </row>
    <row r="88" ht="12.75">
      <c r="B88" s="43"/>
    </row>
    <row r="89" ht="12.75">
      <c r="B89" s="43"/>
    </row>
    <row r="90" ht="12.75">
      <c r="B90" s="43"/>
    </row>
    <row r="91" ht="12.75">
      <c r="B91" s="43"/>
    </row>
    <row r="92" ht="12.75">
      <c r="B92" s="43"/>
    </row>
    <row r="93" ht="12.75">
      <c r="B93" s="43"/>
    </row>
    <row r="94" ht="12.75">
      <c r="B94" s="43"/>
    </row>
    <row r="95" ht="12.75">
      <c r="B95" s="43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  <row r="4710" ht="12.75">
      <c r="B4710" s="4"/>
    </row>
  </sheetData>
  <sheetProtection/>
  <mergeCells count="2">
    <mergeCell ref="B8:F8"/>
    <mergeCell ref="B9:F9"/>
  </mergeCells>
  <printOptions horizontalCentered="1"/>
  <pageMargins left="0" right="0" top="0" bottom="0" header="0" footer="0"/>
  <pageSetup fitToHeight="2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1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.7109375" style="2" customWidth="1"/>
    <col min="2" max="2" width="22.8515625" style="3" customWidth="1"/>
    <col min="3" max="3" width="17.421875" style="42" customWidth="1"/>
    <col min="4" max="4" width="17.57421875" style="3" customWidth="1"/>
    <col min="5" max="5" width="18.140625" style="3" customWidth="1"/>
    <col min="6" max="6" width="19.140625" style="3" customWidth="1"/>
    <col min="7" max="16384" width="9.140625" style="3" customWidth="1"/>
  </cols>
  <sheetData>
    <row r="1" s="2" customFormat="1" ht="12.75">
      <c r="C1" s="39"/>
    </row>
    <row r="2" s="2" customFormat="1" ht="12.75">
      <c r="C2" s="39"/>
    </row>
    <row r="3" s="2" customFormat="1" ht="12.75">
      <c r="C3" s="39"/>
    </row>
    <row r="4" s="2" customFormat="1" ht="12.75">
      <c r="C4" s="39"/>
    </row>
    <row r="5" s="2" customFormat="1" ht="12.75">
      <c r="C5" s="39"/>
    </row>
    <row r="6" s="2" customFormat="1" ht="12.75">
      <c r="C6" s="39"/>
    </row>
    <row r="7" spans="1:6" ht="4.5" customHeight="1">
      <c r="A7" s="3"/>
      <c r="B7" s="49"/>
      <c r="C7" s="50"/>
      <c r="D7" s="49"/>
      <c r="E7" s="49"/>
      <c r="F7" s="49"/>
    </row>
    <row r="8" spans="2:11" s="53" customFormat="1" ht="15.75">
      <c r="B8" s="93" t="s">
        <v>96</v>
      </c>
      <c r="C8" s="94"/>
      <c r="D8" s="94"/>
      <c r="E8" s="94"/>
      <c r="F8" s="94"/>
      <c r="G8" s="93"/>
      <c r="H8" s="94"/>
      <c r="I8" s="94"/>
      <c r="J8" s="94"/>
      <c r="K8" s="94"/>
    </row>
    <row r="9" spans="2:11" s="53" customFormat="1" ht="15.75">
      <c r="B9" s="93" t="s">
        <v>97</v>
      </c>
      <c r="C9" s="94"/>
      <c r="D9" s="94"/>
      <c r="E9" s="94"/>
      <c r="F9" s="94"/>
      <c r="G9" s="93"/>
      <c r="H9" s="94"/>
      <c r="I9" s="94"/>
      <c r="J9" s="94"/>
      <c r="K9" s="94"/>
    </row>
    <row r="10" spans="2:11" s="53" customFormat="1" ht="16.5" thickBot="1">
      <c r="B10" s="51"/>
      <c r="C10" s="52"/>
      <c r="D10" s="52"/>
      <c r="E10" s="52"/>
      <c r="F10" s="52"/>
      <c r="G10" s="51"/>
      <c r="H10" s="52"/>
      <c r="I10" s="52"/>
      <c r="J10" s="52"/>
      <c r="K10" s="52"/>
    </row>
    <row r="11" spans="1:6" s="53" customFormat="1" ht="13.5" thickBot="1">
      <c r="A11" s="61"/>
      <c r="B11" s="59" t="s">
        <v>0</v>
      </c>
      <c r="C11" s="56" t="s">
        <v>93</v>
      </c>
      <c r="D11" s="8" t="s">
        <v>94</v>
      </c>
      <c r="E11" s="7" t="s">
        <v>95</v>
      </c>
      <c r="F11" s="8" t="s">
        <v>92</v>
      </c>
    </row>
    <row r="12" spans="1:6" s="53" customFormat="1" ht="13.5" thickBot="1">
      <c r="A12" s="62"/>
      <c r="B12" s="60"/>
      <c r="C12" s="57" t="s">
        <v>1</v>
      </c>
      <c r="D12" s="11" t="s">
        <v>1</v>
      </c>
      <c r="E12" s="10" t="s">
        <v>1</v>
      </c>
      <c r="F12" s="11" t="s">
        <v>1</v>
      </c>
    </row>
    <row r="13" spans="1:6" s="2" customFormat="1" ht="12.75">
      <c r="A13" s="9">
        <v>1</v>
      </c>
      <c r="B13" s="66" t="s">
        <v>103</v>
      </c>
      <c r="C13" s="69">
        <v>6926</v>
      </c>
      <c r="D13" s="70">
        <f>+C13</f>
        <v>6926</v>
      </c>
      <c r="E13" s="71" t="s">
        <v>72</v>
      </c>
      <c r="F13" s="70" t="str">
        <f>+E13</f>
        <v>1686</v>
      </c>
    </row>
    <row r="14" spans="1:6" s="2" customFormat="1" ht="12.75">
      <c r="A14" s="68">
        <f>A13+1</f>
        <v>2</v>
      </c>
      <c r="B14" s="63" t="s">
        <v>20</v>
      </c>
      <c r="C14" s="72">
        <v>7250</v>
      </c>
      <c r="D14" s="73">
        <f aca="true" t="shared" si="0" ref="D14:D65">+D13+C14</f>
        <v>14176</v>
      </c>
      <c r="E14" s="74" t="s">
        <v>73</v>
      </c>
      <c r="F14" s="73">
        <f aca="true" t="shared" si="1" ref="F14:F65">+F13+E14</f>
        <v>3595</v>
      </c>
    </row>
    <row r="15" spans="1:6" ht="12.75">
      <c r="A15" s="68">
        <f aca="true" t="shared" si="2" ref="A15:A63">A14+1</f>
        <v>3</v>
      </c>
      <c r="B15" s="63" t="s">
        <v>21</v>
      </c>
      <c r="C15" s="72">
        <v>12698</v>
      </c>
      <c r="D15" s="73">
        <f t="shared" si="0"/>
        <v>26874</v>
      </c>
      <c r="E15" s="74" t="s">
        <v>74</v>
      </c>
      <c r="F15" s="73">
        <f t="shared" si="1"/>
        <v>8569</v>
      </c>
    </row>
    <row r="16" spans="1:6" ht="12.75">
      <c r="A16" s="68">
        <f t="shared" si="2"/>
        <v>4</v>
      </c>
      <c r="B16" s="63" t="s">
        <v>22</v>
      </c>
      <c r="C16" s="72">
        <v>0</v>
      </c>
      <c r="D16" s="73">
        <f t="shared" si="0"/>
        <v>26874</v>
      </c>
      <c r="E16" s="74" t="s">
        <v>75</v>
      </c>
      <c r="F16" s="73">
        <f t="shared" si="1"/>
        <v>11632</v>
      </c>
    </row>
    <row r="17" spans="1:6" ht="12.75">
      <c r="A17" s="68">
        <f t="shared" si="2"/>
        <v>5</v>
      </c>
      <c r="B17" s="63" t="s">
        <v>23</v>
      </c>
      <c r="C17" s="72">
        <v>2015</v>
      </c>
      <c r="D17" s="73">
        <f t="shared" si="0"/>
        <v>28889</v>
      </c>
      <c r="E17" s="74" t="s">
        <v>76</v>
      </c>
      <c r="F17" s="73">
        <f t="shared" si="1"/>
        <v>19522</v>
      </c>
    </row>
    <row r="18" spans="1:6" ht="12.75">
      <c r="A18" s="68">
        <f t="shared" si="2"/>
        <v>6</v>
      </c>
      <c r="B18" s="64" t="s">
        <v>24</v>
      </c>
      <c r="C18" s="75">
        <v>882</v>
      </c>
      <c r="D18" s="73">
        <f t="shared" si="0"/>
        <v>29771</v>
      </c>
      <c r="E18" s="74">
        <v>2178</v>
      </c>
      <c r="F18" s="73">
        <f t="shared" si="1"/>
        <v>21700</v>
      </c>
    </row>
    <row r="19" spans="1:6" ht="12.75">
      <c r="A19" s="68">
        <f t="shared" si="2"/>
        <v>7</v>
      </c>
      <c r="B19" s="63" t="s">
        <v>25</v>
      </c>
      <c r="C19" s="75">
        <v>0</v>
      </c>
      <c r="D19" s="73">
        <f t="shared" si="0"/>
        <v>29771</v>
      </c>
      <c r="E19" s="74">
        <v>1114</v>
      </c>
      <c r="F19" s="73">
        <f t="shared" si="1"/>
        <v>22814</v>
      </c>
    </row>
    <row r="20" spans="1:6" ht="12.75">
      <c r="A20" s="68">
        <f t="shared" si="2"/>
        <v>8</v>
      </c>
      <c r="B20" s="63" t="s">
        <v>26</v>
      </c>
      <c r="C20" s="75">
        <v>0</v>
      </c>
      <c r="D20" s="73">
        <f t="shared" si="0"/>
        <v>29771</v>
      </c>
      <c r="E20" s="74">
        <v>7798</v>
      </c>
      <c r="F20" s="73">
        <f t="shared" si="1"/>
        <v>30612</v>
      </c>
    </row>
    <row r="21" spans="1:6" ht="12.75">
      <c r="A21" s="68">
        <f t="shared" si="2"/>
        <v>9</v>
      </c>
      <c r="B21" s="63" t="s">
        <v>27</v>
      </c>
      <c r="C21" s="75">
        <v>5409</v>
      </c>
      <c r="D21" s="73">
        <f t="shared" si="0"/>
        <v>35180</v>
      </c>
      <c r="E21" s="74">
        <v>9166</v>
      </c>
      <c r="F21" s="73">
        <f t="shared" si="1"/>
        <v>39778</v>
      </c>
    </row>
    <row r="22" spans="1:6" ht="12.75">
      <c r="A22" s="68">
        <f t="shared" si="2"/>
        <v>10</v>
      </c>
      <c r="B22" s="63" t="s">
        <v>28</v>
      </c>
      <c r="C22" s="76">
        <v>0</v>
      </c>
      <c r="D22" s="73">
        <f t="shared" si="0"/>
        <v>35180</v>
      </c>
      <c r="E22" s="74">
        <v>2748</v>
      </c>
      <c r="F22" s="73">
        <f t="shared" si="1"/>
        <v>42526</v>
      </c>
    </row>
    <row r="23" spans="1:6" ht="12.75">
      <c r="A23" s="68">
        <f t="shared" si="2"/>
        <v>11</v>
      </c>
      <c r="B23" s="63" t="s">
        <v>29</v>
      </c>
      <c r="C23" s="76">
        <v>0</v>
      </c>
      <c r="D23" s="73">
        <f t="shared" si="0"/>
        <v>35180</v>
      </c>
      <c r="E23" s="77">
        <v>3377</v>
      </c>
      <c r="F23" s="73">
        <f t="shared" si="1"/>
        <v>45903</v>
      </c>
    </row>
    <row r="24" spans="1:6" ht="12.75">
      <c r="A24" s="68">
        <f t="shared" si="2"/>
        <v>12</v>
      </c>
      <c r="B24" s="63" t="s">
        <v>30</v>
      </c>
      <c r="C24" s="76">
        <v>0</v>
      </c>
      <c r="D24" s="73">
        <f t="shared" si="0"/>
        <v>35180</v>
      </c>
      <c r="E24" s="77">
        <v>0</v>
      </c>
      <c r="F24" s="73">
        <f t="shared" si="1"/>
        <v>45903</v>
      </c>
    </row>
    <row r="25" spans="1:6" ht="12.75">
      <c r="A25" s="68">
        <f t="shared" si="2"/>
        <v>13</v>
      </c>
      <c r="B25" s="63" t="s">
        <v>31</v>
      </c>
      <c r="C25" s="75">
        <v>3400</v>
      </c>
      <c r="D25" s="73">
        <f t="shared" si="0"/>
        <v>38580</v>
      </c>
      <c r="E25" s="74">
        <v>2764</v>
      </c>
      <c r="F25" s="73">
        <f t="shared" si="1"/>
        <v>48667</v>
      </c>
    </row>
    <row r="26" spans="1:6" ht="12.75">
      <c r="A26" s="68">
        <f t="shared" si="2"/>
        <v>14</v>
      </c>
      <c r="B26" s="63" t="s">
        <v>32</v>
      </c>
      <c r="C26" s="75">
        <v>0</v>
      </c>
      <c r="D26" s="73">
        <f t="shared" si="0"/>
        <v>38580</v>
      </c>
      <c r="E26" s="74">
        <v>0</v>
      </c>
      <c r="F26" s="73">
        <f t="shared" si="1"/>
        <v>48667</v>
      </c>
    </row>
    <row r="27" spans="1:6" ht="12.75">
      <c r="A27" s="68">
        <f t="shared" si="2"/>
        <v>15</v>
      </c>
      <c r="B27" s="63" t="s">
        <v>33</v>
      </c>
      <c r="C27" s="75">
        <v>0</v>
      </c>
      <c r="D27" s="73">
        <f t="shared" si="0"/>
        <v>38580</v>
      </c>
      <c r="E27" s="74">
        <v>2301</v>
      </c>
      <c r="F27" s="73">
        <f t="shared" si="1"/>
        <v>50968</v>
      </c>
    </row>
    <row r="28" spans="1:6" ht="12.75">
      <c r="A28" s="68">
        <f t="shared" si="2"/>
        <v>16</v>
      </c>
      <c r="B28" s="63" t="s">
        <v>34</v>
      </c>
      <c r="C28" s="75">
        <v>1361</v>
      </c>
      <c r="D28" s="73">
        <f t="shared" si="0"/>
        <v>39941</v>
      </c>
      <c r="E28" s="74">
        <v>1730</v>
      </c>
      <c r="F28" s="73">
        <f t="shared" si="1"/>
        <v>52698</v>
      </c>
    </row>
    <row r="29" spans="1:6" ht="12.75">
      <c r="A29" s="68">
        <f t="shared" si="2"/>
        <v>17</v>
      </c>
      <c r="B29" s="63" t="s">
        <v>35</v>
      </c>
      <c r="C29" s="75">
        <v>0</v>
      </c>
      <c r="D29" s="73">
        <f t="shared" si="0"/>
        <v>39941</v>
      </c>
      <c r="E29" s="74">
        <v>0</v>
      </c>
      <c r="F29" s="73">
        <f t="shared" si="1"/>
        <v>52698</v>
      </c>
    </row>
    <row r="30" spans="1:6" ht="12.75">
      <c r="A30" s="68">
        <f t="shared" si="2"/>
        <v>18</v>
      </c>
      <c r="B30" s="63" t="s">
        <v>36</v>
      </c>
      <c r="C30" s="75">
        <v>3000</v>
      </c>
      <c r="D30" s="73">
        <f t="shared" si="0"/>
        <v>42941</v>
      </c>
      <c r="E30" s="74">
        <v>2820</v>
      </c>
      <c r="F30" s="73">
        <f t="shared" si="1"/>
        <v>55518</v>
      </c>
    </row>
    <row r="31" spans="1:6" ht="12.75">
      <c r="A31" s="68">
        <f t="shared" si="2"/>
        <v>19</v>
      </c>
      <c r="B31" s="63" t="s">
        <v>37</v>
      </c>
      <c r="C31" s="75">
        <v>1408</v>
      </c>
      <c r="D31" s="73">
        <f t="shared" si="0"/>
        <v>44349</v>
      </c>
      <c r="E31" s="74">
        <v>3955</v>
      </c>
      <c r="F31" s="73">
        <f t="shared" si="1"/>
        <v>59473</v>
      </c>
    </row>
    <row r="32" spans="1:6" ht="12.75">
      <c r="A32" s="68">
        <f t="shared" si="2"/>
        <v>20</v>
      </c>
      <c r="B32" s="63" t="s">
        <v>38</v>
      </c>
      <c r="C32" s="75">
        <v>1424</v>
      </c>
      <c r="D32" s="73">
        <f t="shared" si="0"/>
        <v>45773</v>
      </c>
      <c r="E32" s="74">
        <v>0</v>
      </c>
      <c r="F32" s="73">
        <f t="shared" si="1"/>
        <v>59473</v>
      </c>
    </row>
    <row r="33" spans="1:6" ht="12.75">
      <c r="A33" s="68">
        <f t="shared" si="2"/>
        <v>21</v>
      </c>
      <c r="B33" s="63" t="s">
        <v>39</v>
      </c>
      <c r="C33" s="75">
        <v>3300</v>
      </c>
      <c r="D33" s="73">
        <f t="shared" si="0"/>
        <v>49073</v>
      </c>
      <c r="E33" s="74">
        <v>1107</v>
      </c>
      <c r="F33" s="73">
        <f t="shared" si="1"/>
        <v>60580</v>
      </c>
    </row>
    <row r="34" spans="1:6" ht="12.75">
      <c r="A34" s="68">
        <f t="shared" si="2"/>
        <v>22</v>
      </c>
      <c r="B34" s="63" t="s">
        <v>40</v>
      </c>
      <c r="C34" s="75">
        <v>3597</v>
      </c>
      <c r="D34" s="73">
        <f t="shared" si="0"/>
        <v>52670</v>
      </c>
      <c r="E34" s="74">
        <v>4848</v>
      </c>
      <c r="F34" s="73">
        <f t="shared" si="1"/>
        <v>65428</v>
      </c>
    </row>
    <row r="35" spans="1:6" ht="12.75">
      <c r="A35" s="68">
        <f t="shared" si="2"/>
        <v>23</v>
      </c>
      <c r="B35" s="63" t="s">
        <v>41</v>
      </c>
      <c r="C35" s="75">
        <v>3300</v>
      </c>
      <c r="D35" s="73">
        <f t="shared" si="0"/>
        <v>55970</v>
      </c>
      <c r="E35" s="74">
        <v>1602</v>
      </c>
      <c r="F35" s="73">
        <f t="shared" si="1"/>
        <v>67030</v>
      </c>
    </row>
    <row r="36" spans="1:6" ht="12.75">
      <c r="A36" s="68">
        <f t="shared" si="2"/>
        <v>24</v>
      </c>
      <c r="B36" s="63" t="s">
        <v>42</v>
      </c>
      <c r="C36" s="75">
        <v>0</v>
      </c>
      <c r="D36" s="73">
        <f t="shared" si="0"/>
        <v>55970</v>
      </c>
      <c r="E36" s="74">
        <v>0</v>
      </c>
      <c r="F36" s="73">
        <f t="shared" si="1"/>
        <v>67030</v>
      </c>
    </row>
    <row r="37" spans="1:6" ht="12.75">
      <c r="A37" s="68">
        <f t="shared" si="2"/>
        <v>25</v>
      </c>
      <c r="B37" s="63" t="s">
        <v>43</v>
      </c>
      <c r="C37" s="75">
        <v>0</v>
      </c>
      <c r="D37" s="73">
        <f t="shared" si="0"/>
        <v>55970</v>
      </c>
      <c r="E37" s="74">
        <v>0</v>
      </c>
      <c r="F37" s="73">
        <f t="shared" si="1"/>
        <v>67030</v>
      </c>
    </row>
    <row r="38" spans="1:6" ht="12.75">
      <c r="A38" s="68">
        <f t="shared" si="2"/>
        <v>26</v>
      </c>
      <c r="B38" s="63" t="s">
        <v>44</v>
      </c>
      <c r="C38" s="75">
        <v>0</v>
      </c>
      <c r="D38" s="73">
        <f t="shared" si="0"/>
        <v>55970</v>
      </c>
      <c r="E38" s="74">
        <v>0</v>
      </c>
      <c r="F38" s="73">
        <f t="shared" si="1"/>
        <v>67030</v>
      </c>
    </row>
    <row r="39" spans="1:6" ht="12.75">
      <c r="A39" s="68">
        <f t="shared" si="2"/>
        <v>27</v>
      </c>
      <c r="B39" s="63" t="s">
        <v>45</v>
      </c>
      <c r="C39" s="75">
        <v>0</v>
      </c>
      <c r="D39" s="73">
        <f t="shared" si="0"/>
        <v>55970</v>
      </c>
      <c r="E39" s="74">
        <v>0</v>
      </c>
      <c r="F39" s="73">
        <f t="shared" si="1"/>
        <v>67030</v>
      </c>
    </row>
    <row r="40" spans="1:6" ht="12.75">
      <c r="A40" s="68">
        <f t="shared" si="2"/>
        <v>28</v>
      </c>
      <c r="B40" s="63" t="s">
        <v>46</v>
      </c>
      <c r="C40" s="75">
        <v>0</v>
      </c>
      <c r="D40" s="73">
        <f t="shared" si="0"/>
        <v>55970</v>
      </c>
      <c r="E40" s="74">
        <v>1454</v>
      </c>
      <c r="F40" s="73">
        <f t="shared" si="1"/>
        <v>68484</v>
      </c>
    </row>
    <row r="41" spans="1:6" ht="12.75">
      <c r="A41" s="68">
        <f t="shared" si="2"/>
        <v>29</v>
      </c>
      <c r="B41" s="63" t="s">
        <v>47</v>
      </c>
      <c r="C41" s="75">
        <v>0</v>
      </c>
      <c r="D41" s="73">
        <f t="shared" si="0"/>
        <v>55970</v>
      </c>
      <c r="E41" s="74">
        <v>308</v>
      </c>
      <c r="F41" s="73">
        <f t="shared" si="1"/>
        <v>68792</v>
      </c>
    </row>
    <row r="42" spans="1:6" ht="12.75">
      <c r="A42" s="68">
        <f t="shared" si="2"/>
        <v>30</v>
      </c>
      <c r="B42" s="63" t="s">
        <v>48</v>
      </c>
      <c r="C42" s="75">
        <v>0</v>
      </c>
      <c r="D42" s="73">
        <f t="shared" si="0"/>
        <v>55970</v>
      </c>
      <c r="E42" s="74">
        <v>0</v>
      </c>
      <c r="F42" s="73">
        <f t="shared" si="1"/>
        <v>68792</v>
      </c>
    </row>
    <row r="43" spans="1:6" ht="12.75">
      <c r="A43" s="68">
        <f t="shared" si="2"/>
        <v>31</v>
      </c>
      <c r="B43" s="63" t="s">
        <v>49</v>
      </c>
      <c r="C43" s="75">
        <v>0</v>
      </c>
      <c r="D43" s="73">
        <f t="shared" si="0"/>
        <v>55970</v>
      </c>
      <c r="E43" s="74">
        <v>5428</v>
      </c>
      <c r="F43" s="73">
        <f t="shared" si="1"/>
        <v>74220</v>
      </c>
    </row>
    <row r="44" spans="1:6" ht="12.75">
      <c r="A44" s="68">
        <f t="shared" si="2"/>
        <v>32</v>
      </c>
      <c r="B44" s="65" t="s">
        <v>50</v>
      </c>
      <c r="C44" s="75">
        <v>0</v>
      </c>
      <c r="D44" s="73">
        <f t="shared" si="0"/>
        <v>55970</v>
      </c>
      <c r="E44" s="74">
        <v>0</v>
      </c>
      <c r="F44" s="73">
        <f t="shared" si="1"/>
        <v>74220</v>
      </c>
    </row>
    <row r="45" spans="1:6" ht="12.75">
      <c r="A45" s="68">
        <f t="shared" si="2"/>
        <v>33</v>
      </c>
      <c r="B45" s="65" t="s">
        <v>51</v>
      </c>
      <c r="C45" s="75">
        <v>0</v>
      </c>
      <c r="D45" s="73">
        <f t="shared" si="0"/>
        <v>55970</v>
      </c>
      <c r="E45" s="74">
        <v>1652</v>
      </c>
      <c r="F45" s="73">
        <f t="shared" si="1"/>
        <v>75872</v>
      </c>
    </row>
    <row r="46" spans="1:6" ht="12.75">
      <c r="A46" s="68">
        <f t="shared" si="2"/>
        <v>34</v>
      </c>
      <c r="B46" s="65" t="s">
        <v>52</v>
      </c>
      <c r="C46" s="75">
        <v>0</v>
      </c>
      <c r="D46" s="73">
        <f t="shared" si="0"/>
        <v>55970</v>
      </c>
      <c r="E46" s="74">
        <v>0</v>
      </c>
      <c r="F46" s="73">
        <f t="shared" si="1"/>
        <v>75872</v>
      </c>
    </row>
    <row r="47" spans="1:6" ht="12.75">
      <c r="A47" s="68">
        <f t="shared" si="2"/>
        <v>35</v>
      </c>
      <c r="B47" s="65" t="s">
        <v>53</v>
      </c>
      <c r="C47" s="75">
        <v>0</v>
      </c>
      <c r="D47" s="73">
        <f t="shared" si="0"/>
        <v>55970</v>
      </c>
      <c r="E47" s="74">
        <v>1591</v>
      </c>
      <c r="F47" s="73">
        <f t="shared" si="1"/>
        <v>77463</v>
      </c>
    </row>
    <row r="48" spans="1:6" ht="12.75">
      <c r="A48" s="68">
        <f t="shared" si="2"/>
        <v>36</v>
      </c>
      <c r="B48" s="65" t="s">
        <v>54</v>
      </c>
      <c r="C48" s="75">
        <v>0</v>
      </c>
      <c r="D48" s="73">
        <f t="shared" si="0"/>
        <v>55970</v>
      </c>
      <c r="E48" s="74">
        <v>0</v>
      </c>
      <c r="F48" s="73">
        <f t="shared" si="1"/>
        <v>77463</v>
      </c>
    </row>
    <row r="49" spans="1:6" ht="12.75">
      <c r="A49" s="68">
        <f t="shared" si="2"/>
        <v>37</v>
      </c>
      <c r="B49" s="63" t="s">
        <v>55</v>
      </c>
      <c r="C49" s="75">
        <v>0</v>
      </c>
      <c r="D49" s="73">
        <f t="shared" si="0"/>
        <v>55970</v>
      </c>
      <c r="E49" s="74">
        <v>0</v>
      </c>
      <c r="F49" s="73">
        <f t="shared" si="1"/>
        <v>77463</v>
      </c>
    </row>
    <row r="50" spans="1:6" ht="12.75">
      <c r="A50" s="68">
        <f t="shared" si="2"/>
        <v>38</v>
      </c>
      <c r="B50" s="63" t="s">
        <v>56</v>
      </c>
      <c r="C50" s="75">
        <v>0</v>
      </c>
      <c r="D50" s="73">
        <f t="shared" si="0"/>
        <v>55970</v>
      </c>
      <c r="E50" s="74">
        <v>0</v>
      </c>
      <c r="F50" s="73">
        <f t="shared" si="1"/>
        <v>77463</v>
      </c>
    </row>
    <row r="51" spans="1:6" ht="12.75">
      <c r="A51" s="68">
        <f t="shared" si="2"/>
        <v>39</v>
      </c>
      <c r="B51" s="63" t="s">
        <v>57</v>
      </c>
      <c r="C51" s="75">
        <v>0</v>
      </c>
      <c r="D51" s="73">
        <f t="shared" si="0"/>
        <v>55970</v>
      </c>
      <c r="E51" s="74">
        <v>0</v>
      </c>
      <c r="F51" s="73">
        <f t="shared" si="1"/>
        <v>77463</v>
      </c>
    </row>
    <row r="52" spans="1:6" ht="12.75">
      <c r="A52" s="68">
        <f t="shared" si="2"/>
        <v>40</v>
      </c>
      <c r="B52" s="63" t="s">
        <v>58</v>
      </c>
      <c r="C52" s="75">
        <v>0</v>
      </c>
      <c r="D52" s="73">
        <f t="shared" si="0"/>
        <v>55970</v>
      </c>
      <c r="E52" s="75">
        <v>0</v>
      </c>
      <c r="F52" s="73">
        <f t="shared" si="1"/>
        <v>77463</v>
      </c>
    </row>
    <row r="53" spans="1:6" ht="12.75">
      <c r="A53" s="68">
        <f t="shared" si="2"/>
        <v>41</v>
      </c>
      <c r="B53" s="63" t="s">
        <v>59</v>
      </c>
      <c r="C53" s="79">
        <v>0</v>
      </c>
      <c r="D53" s="73">
        <f t="shared" si="0"/>
        <v>55970</v>
      </c>
      <c r="E53" s="75">
        <v>0</v>
      </c>
      <c r="F53" s="73">
        <f t="shared" si="1"/>
        <v>77463</v>
      </c>
    </row>
    <row r="54" spans="1:6" ht="12.75">
      <c r="A54" s="68">
        <f t="shared" si="2"/>
        <v>42</v>
      </c>
      <c r="B54" s="63" t="s">
        <v>60</v>
      </c>
      <c r="C54" s="79">
        <v>0</v>
      </c>
      <c r="D54" s="73">
        <f t="shared" si="0"/>
        <v>55970</v>
      </c>
      <c r="E54" s="74">
        <v>0</v>
      </c>
      <c r="F54" s="73">
        <f t="shared" si="1"/>
        <v>77463</v>
      </c>
    </row>
    <row r="55" spans="1:6" ht="12.75">
      <c r="A55" s="68">
        <f t="shared" si="2"/>
        <v>43</v>
      </c>
      <c r="B55" s="63" t="s">
        <v>61</v>
      </c>
      <c r="C55" s="79">
        <v>0</v>
      </c>
      <c r="D55" s="73">
        <f t="shared" si="0"/>
        <v>55970</v>
      </c>
      <c r="E55" s="74">
        <v>0</v>
      </c>
      <c r="F55" s="73">
        <f t="shared" si="1"/>
        <v>77463</v>
      </c>
    </row>
    <row r="56" spans="1:6" ht="12.75">
      <c r="A56" s="68">
        <f t="shared" si="2"/>
        <v>44</v>
      </c>
      <c r="B56" s="63" t="s">
        <v>62</v>
      </c>
      <c r="C56" s="79">
        <v>0</v>
      </c>
      <c r="D56" s="73">
        <f t="shared" si="0"/>
        <v>55970</v>
      </c>
      <c r="E56" s="74">
        <v>0</v>
      </c>
      <c r="F56" s="73">
        <f t="shared" si="1"/>
        <v>77463</v>
      </c>
    </row>
    <row r="57" spans="1:6" ht="12.75">
      <c r="A57" s="68">
        <f t="shared" si="2"/>
        <v>45</v>
      </c>
      <c r="B57" s="63" t="s">
        <v>63</v>
      </c>
      <c r="C57" s="79">
        <v>4501</v>
      </c>
      <c r="D57" s="73">
        <f t="shared" si="0"/>
        <v>60471</v>
      </c>
      <c r="E57" s="74">
        <v>2999</v>
      </c>
      <c r="F57" s="73">
        <f t="shared" si="1"/>
        <v>80462</v>
      </c>
    </row>
    <row r="58" spans="1:6" ht="12.75">
      <c r="A58" s="68">
        <f t="shared" si="2"/>
        <v>46</v>
      </c>
      <c r="B58" s="63" t="s">
        <v>64</v>
      </c>
      <c r="C58" s="79">
        <v>0</v>
      </c>
      <c r="D58" s="73">
        <f t="shared" si="0"/>
        <v>60471</v>
      </c>
      <c r="E58" s="74">
        <v>0</v>
      </c>
      <c r="F58" s="73">
        <f t="shared" si="1"/>
        <v>80462</v>
      </c>
    </row>
    <row r="59" spans="1:6" ht="12.75">
      <c r="A59" s="68">
        <f t="shared" si="2"/>
        <v>47</v>
      </c>
      <c r="B59" s="63" t="s">
        <v>65</v>
      </c>
      <c r="C59" s="79">
        <v>0</v>
      </c>
      <c r="D59" s="73">
        <f t="shared" si="0"/>
        <v>60471</v>
      </c>
      <c r="E59" s="74">
        <v>0</v>
      </c>
      <c r="F59" s="73">
        <f t="shared" si="1"/>
        <v>80462</v>
      </c>
    </row>
    <row r="60" spans="1:6" ht="12.75">
      <c r="A60" s="68">
        <f t="shared" si="2"/>
        <v>48</v>
      </c>
      <c r="B60" s="63" t="s">
        <v>66</v>
      </c>
      <c r="C60" s="79">
        <v>0</v>
      </c>
      <c r="D60" s="73">
        <f t="shared" si="0"/>
        <v>60471</v>
      </c>
      <c r="E60" s="74">
        <v>1501</v>
      </c>
      <c r="F60" s="73">
        <f t="shared" si="1"/>
        <v>81963</v>
      </c>
    </row>
    <row r="61" spans="1:6" ht="12.75">
      <c r="A61" s="68">
        <f t="shared" si="2"/>
        <v>49</v>
      </c>
      <c r="B61" s="63" t="s">
        <v>67</v>
      </c>
      <c r="C61" s="79">
        <v>0</v>
      </c>
      <c r="D61" s="73">
        <f t="shared" si="0"/>
        <v>60471</v>
      </c>
      <c r="E61" s="74">
        <v>0</v>
      </c>
      <c r="F61" s="73">
        <f t="shared" si="1"/>
        <v>81963</v>
      </c>
    </row>
    <row r="62" spans="1:6" ht="12.75">
      <c r="A62" s="68">
        <f t="shared" si="2"/>
        <v>50</v>
      </c>
      <c r="B62" s="63" t="s">
        <v>68</v>
      </c>
      <c r="C62" s="79">
        <v>11961</v>
      </c>
      <c r="D62" s="73">
        <f t="shared" si="0"/>
        <v>72432</v>
      </c>
      <c r="E62" s="74">
        <v>6000</v>
      </c>
      <c r="F62" s="73">
        <f t="shared" si="1"/>
        <v>87963</v>
      </c>
    </row>
    <row r="63" spans="1:6" ht="12.75">
      <c r="A63" s="68">
        <f t="shared" si="2"/>
        <v>51</v>
      </c>
      <c r="B63" s="63" t="s">
        <v>69</v>
      </c>
      <c r="C63" s="79">
        <v>0</v>
      </c>
      <c r="D63" s="73">
        <f t="shared" si="0"/>
        <v>72432</v>
      </c>
      <c r="E63" s="74">
        <v>0</v>
      </c>
      <c r="F63" s="73">
        <f t="shared" si="1"/>
        <v>87963</v>
      </c>
    </row>
    <row r="64" spans="1:6" ht="12.75">
      <c r="A64" s="68">
        <v>52</v>
      </c>
      <c r="B64" s="63" t="s">
        <v>70</v>
      </c>
      <c r="C64" s="79">
        <v>7989</v>
      </c>
      <c r="D64" s="73">
        <f t="shared" si="0"/>
        <v>80421</v>
      </c>
      <c r="E64" s="80">
        <v>2161</v>
      </c>
      <c r="F64" s="73">
        <f t="shared" si="1"/>
        <v>90124</v>
      </c>
    </row>
    <row r="65" spans="1:6" ht="13.5" thickBot="1">
      <c r="A65" s="55">
        <v>53</v>
      </c>
      <c r="B65" s="67" t="s">
        <v>71</v>
      </c>
      <c r="C65" s="84">
        <v>9000</v>
      </c>
      <c r="D65" s="82">
        <f t="shared" si="0"/>
        <v>89421</v>
      </c>
      <c r="E65" s="85">
        <v>2860</v>
      </c>
      <c r="F65" s="82">
        <f t="shared" si="1"/>
        <v>92984</v>
      </c>
    </row>
    <row r="66" ht="12.75">
      <c r="B66" s="5"/>
    </row>
    <row r="67" spans="2:6" ht="12.75">
      <c r="B67" s="5"/>
      <c r="D67" s="3" t="s">
        <v>82</v>
      </c>
      <c r="F67" s="3" t="s">
        <v>82</v>
      </c>
    </row>
    <row r="68" spans="2:6" ht="12.75">
      <c r="B68" s="5"/>
      <c r="D68" s="42" t="s">
        <v>82</v>
      </c>
      <c r="F68" s="42" t="s">
        <v>82</v>
      </c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  <row r="4710" ht="12.75">
      <c r="B4710" s="4"/>
    </row>
  </sheetData>
  <sheetProtection/>
  <mergeCells count="4">
    <mergeCell ref="G8:K8"/>
    <mergeCell ref="B9:F9"/>
    <mergeCell ref="G9:K9"/>
    <mergeCell ref="B8:F8"/>
  </mergeCells>
  <printOptions horizontalCentered="1"/>
  <pageMargins left="0.15748031496062992" right="0" top="0.1968503937007874" bottom="0.1968503937007874" header="0" footer="0"/>
  <pageSetup fitToHeight="2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14.8515625" style="0" customWidth="1"/>
    <col min="4" max="4" width="25.00390625" style="0" customWidth="1"/>
    <col min="5" max="5" width="29.00390625" style="0" customWidth="1"/>
    <col min="6" max="6" width="19.8515625" style="0" customWidth="1"/>
    <col min="7" max="7" width="16.421875" style="0" customWidth="1"/>
  </cols>
  <sheetData>
    <row r="2" spans="2:5" ht="12.75">
      <c r="B2" s="6"/>
      <c r="C2" s="6"/>
      <c r="D2" s="6"/>
      <c r="E2" s="6"/>
    </row>
    <row r="3" spans="2:5" ht="12.75">
      <c r="B3" s="6"/>
      <c r="C3" s="6"/>
      <c r="D3" s="6"/>
      <c r="E3" s="6"/>
    </row>
    <row r="4" spans="2:5" ht="12.75">
      <c r="B4" s="6"/>
      <c r="C4" s="6"/>
      <c r="D4" s="6"/>
      <c r="E4" s="6"/>
    </row>
    <row r="5" spans="2:5" ht="12.75">
      <c r="B5" s="6"/>
      <c r="C5" s="6"/>
      <c r="D5" s="6"/>
      <c r="E5" s="6"/>
    </row>
    <row r="6" spans="2:7" ht="13.5" thickBot="1">
      <c r="B6" s="12"/>
      <c r="C6" s="12"/>
      <c r="D6" s="12"/>
      <c r="E6" s="12"/>
      <c r="G6" s="30"/>
    </row>
    <row r="7" spans="2:7" ht="12.75">
      <c r="B7" s="6"/>
      <c r="C7" s="6"/>
      <c r="D7" s="6"/>
      <c r="F7" s="27"/>
      <c r="G7" s="30"/>
    </row>
    <row r="8" spans="2:7" ht="15.75">
      <c r="B8" s="58"/>
      <c r="C8" s="6"/>
      <c r="D8" s="6"/>
      <c r="E8" s="6"/>
      <c r="F8" s="6"/>
      <c r="G8" s="6"/>
    </row>
    <row r="9" spans="2:7" ht="15.75">
      <c r="B9" s="95" t="s">
        <v>83</v>
      </c>
      <c r="C9" s="96"/>
      <c r="D9" s="96"/>
      <c r="E9" s="96"/>
      <c r="F9" s="96"/>
      <c r="G9" s="6"/>
    </row>
    <row r="10" spans="2:5" ht="12.75">
      <c r="B10" s="6"/>
      <c r="C10" s="6"/>
      <c r="D10" s="6"/>
      <c r="E10" s="6"/>
    </row>
    <row r="11" spans="2:7" ht="15.75">
      <c r="B11" s="95" t="s">
        <v>99</v>
      </c>
      <c r="C11" s="96"/>
      <c r="D11" s="96"/>
      <c r="E11" s="96"/>
      <c r="F11" s="96"/>
      <c r="G11" s="46"/>
    </row>
    <row r="12" spans="2:5" ht="13.5" thickBot="1">
      <c r="B12" s="12"/>
      <c r="C12" s="12"/>
      <c r="D12" s="13"/>
      <c r="E12" s="13"/>
    </row>
    <row r="13" spans="2:6" ht="12.75">
      <c r="B13" s="97" t="s">
        <v>84</v>
      </c>
      <c r="C13" s="98"/>
      <c r="D13" s="22" t="s">
        <v>85</v>
      </c>
      <c r="E13" s="22" t="s">
        <v>86</v>
      </c>
      <c r="F13" s="22" t="s">
        <v>87</v>
      </c>
    </row>
    <row r="14" spans="2:6" ht="13.5" thickBot="1">
      <c r="B14" s="99"/>
      <c r="C14" s="100"/>
      <c r="D14" s="23" t="s">
        <v>88</v>
      </c>
      <c r="E14" s="23" t="s">
        <v>88</v>
      </c>
      <c r="F14" s="23" t="s">
        <v>88</v>
      </c>
    </row>
    <row r="15" spans="2:6" ht="12.75">
      <c r="B15" s="103"/>
      <c r="C15" s="104"/>
      <c r="D15" s="47"/>
      <c r="E15" s="47"/>
      <c r="F15" s="24"/>
    </row>
    <row r="16" spans="2:6" ht="12.75">
      <c r="B16" s="101" t="s">
        <v>9</v>
      </c>
      <c r="C16" s="102"/>
      <c r="D16" s="86">
        <v>684160</v>
      </c>
      <c r="E16" s="86">
        <v>49740</v>
      </c>
      <c r="F16" s="86">
        <f>D16+E16</f>
        <v>733900</v>
      </c>
    </row>
    <row r="17" spans="2:6" ht="12.75">
      <c r="B17" s="101" t="s">
        <v>10</v>
      </c>
      <c r="C17" s="102"/>
      <c r="D17" s="86">
        <v>0</v>
      </c>
      <c r="E17" s="86">
        <v>0</v>
      </c>
      <c r="F17" s="86">
        <f aca="true" t="shared" si="0" ref="F17:F26">D17+E17</f>
        <v>0</v>
      </c>
    </row>
    <row r="18" spans="2:6" ht="12.75">
      <c r="B18" s="101" t="s">
        <v>11</v>
      </c>
      <c r="C18" s="102"/>
      <c r="D18" s="86">
        <v>0</v>
      </c>
      <c r="E18" s="86">
        <v>0</v>
      </c>
      <c r="F18" s="86">
        <f t="shared" si="0"/>
        <v>0</v>
      </c>
    </row>
    <row r="19" spans="2:6" ht="12.75">
      <c r="B19" s="101" t="s">
        <v>12</v>
      </c>
      <c r="C19" s="102"/>
      <c r="D19" s="86">
        <v>194764</v>
      </c>
      <c r="E19" s="86">
        <v>23614</v>
      </c>
      <c r="F19" s="86">
        <f t="shared" si="0"/>
        <v>218378</v>
      </c>
    </row>
    <row r="20" spans="2:6" ht="12.75">
      <c r="B20" s="101" t="s">
        <v>13</v>
      </c>
      <c r="C20" s="102"/>
      <c r="D20" s="86">
        <v>111013</v>
      </c>
      <c r="E20" s="86">
        <v>3000</v>
      </c>
      <c r="F20" s="86">
        <f t="shared" si="0"/>
        <v>114013</v>
      </c>
    </row>
    <row r="21" spans="2:6" ht="12.75">
      <c r="B21" s="31" t="s">
        <v>14</v>
      </c>
      <c r="C21" s="32"/>
      <c r="D21" s="86">
        <v>0</v>
      </c>
      <c r="E21" s="86">
        <v>0</v>
      </c>
      <c r="F21" s="86">
        <f t="shared" si="0"/>
        <v>0</v>
      </c>
    </row>
    <row r="22" spans="2:6" ht="12.75">
      <c r="B22" s="101" t="s">
        <v>15</v>
      </c>
      <c r="C22" s="102"/>
      <c r="D22" s="86">
        <v>0</v>
      </c>
      <c r="E22" s="86">
        <v>0</v>
      </c>
      <c r="F22" s="86">
        <f t="shared" si="0"/>
        <v>0</v>
      </c>
    </row>
    <row r="23" spans="2:6" ht="12.75">
      <c r="B23" s="31" t="s">
        <v>16</v>
      </c>
      <c r="C23" s="32"/>
      <c r="D23" s="86">
        <v>0</v>
      </c>
      <c r="E23" s="86">
        <v>0</v>
      </c>
      <c r="F23" s="86">
        <f t="shared" si="0"/>
        <v>0</v>
      </c>
    </row>
    <row r="24" spans="2:6" ht="12.75">
      <c r="B24" s="101" t="s">
        <v>17</v>
      </c>
      <c r="C24" s="102"/>
      <c r="D24" s="86">
        <v>406562</v>
      </c>
      <c r="E24" s="86">
        <v>13067</v>
      </c>
      <c r="F24" s="86">
        <f t="shared" si="0"/>
        <v>419629</v>
      </c>
    </row>
    <row r="25" spans="2:6" ht="12.75">
      <c r="B25" s="16"/>
      <c r="C25" s="17"/>
      <c r="D25" s="87"/>
      <c r="E25" s="87"/>
      <c r="F25" s="89">
        <f t="shared" si="0"/>
        <v>0</v>
      </c>
    </row>
    <row r="26" spans="2:6" ht="13.5" thickBot="1">
      <c r="B26" s="103"/>
      <c r="C26" s="104"/>
      <c r="D26" s="88">
        <f>SUM(D16:D25)</f>
        <v>1396499</v>
      </c>
      <c r="E26" s="88">
        <f>SUM(E16:E25)</f>
        <v>89421</v>
      </c>
      <c r="F26" s="88">
        <f t="shared" si="0"/>
        <v>1485920</v>
      </c>
    </row>
    <row r="27" spans="2:6" ht="14.25" thickBot="1" thickTop="1">
      <c r="B27" s="105"/>
      <c r="C27" s="106"/>
      <c r="D27" s="26"/>
      <c r="E27" s="26"/>
      <c r="F27" s="26"/>
    </row>
    <row r="28" spans="2:6" ht="12.75">
      <c r="B28" s="29"/>
      <c r="C28" s="29"/>
      <c r="D28" s="30"/>
      <c r="E28" s="30"/>
      <c r="F28" s="30"/>
    </row>
    <row r="29" spans="2:5" ht="13.5" thickBot="1">
      <c r="B29" s="6"/>
      <c r="C29" s="6"/>
      <c r="D29" s="6"/>
      <c r="E29" s="6"/>
    </row>
    <row r="30" spans="2:6" ht="12.75">
      <c r="B30" s="28"/>
      <c r="C30" s="28"/>
      <c r="D30" s="28"/>
      <c r="E30" s="28"/>
      <c r="F30" s="27"/>
    </row>
    <row r="31" spans="2:9" ht="15.75">
      <c r="B31" s="95" t="s">
        <v>89</v>
      </c>
      <c r="C31" s="96"/>
      <c r="D31" s="96"/>
      <c r="E31" s="96"/>
      <c r="F31" s="96"/>
      <c r="G31" s="6"/>
      <c r="H31" s="6"/>
      <c r="I31" s="6"/>
    </row>
    <row r="32" spans="2:11" ht="8.25" customHeight="1">
      <c r="B32" s="6"/>
      <c r="C32" s="6"/>
      <c r="D32" s="6"/>
      <c r="E32" s="6"/>
      <c r="G32" s="95"/>
      <c r="H32" s="96"/>
      <c r="I32" s="96"/>
      <c r="J32" s="96"/>
      <c r="K32" s="96"/>
    </row>
    <row r="33" spans="2:6" ht="15.75">
      <c r="B33" s="95" t="s">
        <v>99</v>
      </c>
      <c r="C33" s="96"/>
      <c r="D33" s="96"/>
      <c r="E33" s="96"/>
      <c r="F33" s="96"/>
    </row>
    <row r="34" ht="13.5" thickBot="1">
      <c r="F34" s="48"/>
    </row>
    <row r="35" spans="2:6" ht="12.75">
      <c r="B35" s="97" t="s">
        <v>90</v>
      </c>
      <c r="C35" s="98"/>
      <c r="D35" s="107" t="s">
        <v>101</v>
      </c>
      <c r="E35" s="107" t="s">
        <v>102</v>
      </c>
      <c r="F35" s="22" t="s">
        <v>91</v>
      </c>
    </row>
    <row r="36" spans="2:6" ht="12.75">
      <c r="B36" s="109"/>
      <c r="C36" s="110"/>
      <c r="D36" s="108"/>
      <c r="E36" s="108"/>
      <c r="F36" s="90"/>
    </row>
    <row r="37" spans="2:6" ht="13.5" thickBot="1">
      <c r="B37" s="99"/>
      <c r="C37" s="100"/>
      <c r="D37" s="23" t="s">
        <v>88</v>
      </c>
      <c r="E37" s="23" t="s">
        <v>88</v>
      </c>
      <c r="F37" s="23" t="s">
        <v>88</v>
      </c>
    </row>
    <row r="38" spans="2:6" ht="12.75">
      <c r="B38" s="111"/>
      <c r="C38" s="112"/>
      <c r="D38" s="45"/>
      <c r="E38" s="15"/>
      <c r="F38" s="24"/>
    </row>
    <row r="39" spans="2:6" ht="12.75">
      <c r="B39" s="101" t="s">
        <v>2</v>
      </c>
      <c r="C39" s="102"/>
      <c r="D39" s="34">
        <v>90066</v>
      </c>
      <c r="E39" s="35">
        <v>18026</v>
      </c>
      <c r="F39" s="33">
        <f>+D39+E39</f>
        <v>108092</v>
      </c>
    </row>
    <row r="40" spans="2:6" ht="12.75">
      <c r="B40" s="101" t="s">
        <v>3</v>
      </c>
      <c r="C40" s="102"/>
      <c r="D40" s="34">
        <v>67369</v>
      </c>
      <c r="E40" s="91">
        <v>29636</v>
      </c>
      <c r="F40" s="33">
        <f aca="true" t="shared" si="1" ref="F40:F45">+D40+E40</f>
        <v>97005</v>
      </c>
    </row>
    <row r="41" spans="2:6" ht="12.75">
      <c r="B41" s="31" t="s">
        <v>4</v>
      </c>
      <c r="C41" s="32"/>
      <c r="D41" s="34">
        <v>250</v>
      </c>
      <c r="E41" s="86">
        <v>0</v>
      </c>
      <c r="F41" s="33">
        <f t="shared" si="1"/>
        <v>250</v>
      </c>
    </row>
    <row r="42" spans="2:6" ht="12.75">
      <c r="B42" s="31" t="s">
        <v>5</v>
      </c>
      <c r="C42" s="32"/>
      <c r="D42" s="34">
        <v>24530</v>
      </c>
      <c r="E42" s="86">
        <v>0</v>
      </c>
      <c r="F42" s="33">
        <f t="shared" si="1"/>
        <v>24530</v>
      </c>
    </row>
    <row r="43" spans="2:6" ht="12.75">
      <c r="B43" s="31" t="s">
        <v>6</v>
      </c>
      <c r="C43" s="32"/>
      <c r="D43" s="34">
        <v>5493</v>
      </c>
      <c r="E43" s="91">
        <v>28992</v>
      </c>
      <c r="F43" s="33">
        <f t="shared" si="1"/>
        <v>34485</v>
      </c>
    </row>
    <row r="44" spans="2:6" ht="12.75">
      <c r="B44" s="31" t="s">
        <v>7</v>
      </c>
      <c r="C44" s="32"/>
      <c r="D44" s="34">
        <v>16404</v>
      </c>
      <c r="E44" s="86">
        <v>0</v>
      </c>
      <c r="F44" s="33">
        <f t="shared" si="1"/>
        <v>16404</v>
      </c>
    </row>
    <row r="45" spans="2:6" ht="12.75">
      <c r="B45" s="36" t="s">
        <v>8</v>
      </c>
      <c r="C45" s="37"/>
      <c r="D45" s="34">
        <v>10225</v>
      </c>
      <c r="E45" s="91">
        <v>16330</v>
      </c>
      <c r="F45" s="33">
        <f t="shared" si="1"/>
        <v>26555</v>
      </c>
    </row>
    <row r="46" spans="2:6" ht="12.75">
      <c r="B46" s="111"/>
      <c r="C46" s="112"/>
      <c r="D46" s="14"/>
      <c r="E46" s="15"/>
      <c r="F46" s="24"/>
    </row>
    <row r="47" spans="2:6" ht="12.75">
      <c r="B47" s="111"/>
      <c r="C47" s="112"/>
      <c r="D47" s="18"/>
      <c r="E47" s="15"/>
      <c r="F47" s="24"/>
    </row>
    <row r="48" spans="2:6" ht="13.5" thickBot="1">
      <c r="B48" s="103"/>
      <c r="C48" s="104"/>
      <c r="D48" s="19">
        <f>SUM(D39:D47)</f>
        <v>214337</v>
      </c>
      <c r="E48" s="19">
        <f>SUM(E39:E47)</f>
        <v>92984</v>
      </c>
      <c r="F48" s="25">
        <f>+D48+E48</f>
        <v>307321</v>
      </c>
    </row>
    <row r="49" spans="2:6" ht="14.25" thickBot="1" thickTop="1">
      <c r="B49" s="105"/>
      <c r="C49" s="106"/>
      <c r="D49" s="20"/>
      <c r="E49" s="21"/>
      <c r="F49" s="26"/>
    </row>
    <row r="51" spans="2:5" ht="12.75">
      <c r="B51" s="38"/>
      <c r="C51" s="38"/>
      <c r="D51" s="38"/>
      <c r="E51" s="38"/>
    </row>
  </sheetData>
  <sheetProtection/>
  <mergeCells count="26">
    <mergeCell ref="B15:C15"/>
    <mergeCell ref="B16:C16"/>
    <mergeCell ref="B17:C17"/>
    <mergeCell ref="B18:C18"/>
    <mergeCell ref="B20:C20"/>
    <mergeCell ref="B49:C49"/>
    <mergeCell ref="B38:C38"/>
    <mergeCell ref="B39:C39"/>
    <mergeCell ref="B40:C40"/>
    <mergeCell ref="B46:C46"/>
    <mergeCell ref="B47:C47"/>
    <mergeCell ref="B48:C48"/>
    <mergeCell ref="D35:D36"/>
    <mergeCell ref="E35:E36"/>
    <mergeCell ref="G32:K32"/>
    <mergeCell ref="B35:C37"/>
    <mergeCell ref="B9:F9"/>
    <mergeCell ref="B11:F11"/>
    <mergeCell ref="B13:C14"/>
    <mergeCell ref="B33:F33"/>
    <mergeCell ref="B31:F31"/>
    <mergeCell ref="B24:C24"/>
    <mergeCell ref="B22:C22"/>
    <mergeCell ref="B26:C26"/>
    <mergeCell ref="B27:C27"/>
    <mergeCell ref="B19:C19"/>
  </mergeCells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2012-07-11T09:20:33Z</cp:lastPrinted>
  <dcterms:created xsi:type="dcterms:W3CDTF">2005-05-06T06:48:19Z</dcterms:created>
  <dcterms:modified xsi:type="dcterms:W3CDTF">2012-07-11T11:41:34Z</dcterms:modified>
  <cp:category/>
  <cp:version/>
  <cp:contentType/>
  <cp:contentStatus/>
</cp:coreProperties>
</file>