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- RSA Inv &amp; Uitv" sheetId="1" r:id="rId1"/>
    <sheet name="Imports for Exports - Invoere v" sheetId="2" r:id="rId2"/>
    <sheet name="Per Country - Per Land" sheetId="3" r:id="rId3"/>
  </sheets>
  <definedNames>
    <definedName name="_xlnm.Print_Area" localSheetId="1">'Imports for Exports - Invoere v'!$A$1:$F$64</definedName>
    <definedName name="_xlnm.Print_Area" localSheetId="2">'Per Country - Per Land'!$B$1:$F$43</definedName>
    <definedName name="_xlnm.Print_Area" localSheetId="0">'RSA Imp &amp; Exp- RSA Inv &amp; Uitv'!$A$1:$F$64</definedName>
  </definedNames>
  <calcPr fullCalcOnLoad="1"/>
</workbook>
</file>

<file path=xl/sharedStrings.xml><?xml version="1.0" encoding="utf-8"?>
<sst xmlns="http://schemas.openxmlformats.org/spreadsheetml/2006/main" count="169" uniqueCount="101">
  <si>
    <t>Week</t>
  </si>
  <si>
    <t>Ton</t>
  </si>
  <si>
    <t>Botswana</t>
  </si>
  <si>
    <t>Lesotho</t>
  </si>
  <si>
    <t>Namibia</t>
  </si>
  <si>
    <t>Swaziland</t>
  </si>
  <si>
    <t>Zambia</t>
  </si>
  <si>
    <t>Zimbabwe</t>
  </si>
  <si>
    <t>Argentina</t>
  </si>
  <si>
    <t>Australia</t>
  </si>
  <si>
    <t>Brazil</t>
  </si>
  <si>
    <t>Canada</t>
  </si>
  <si>
    <t>Germany</t>
  </si>
  <si>
    <t>USA</t>
  </si>
  <si>
    <t>Imports / Invoere</t>
  </si>
  <si>
    <t>Exports / Uitvoere</t>
  </si>
  <si>
    <t>8 - 14 Oct</t>
  </si>
  <si>
    <t>15 - 21 Oct</t>
  </si>
  <si>
    <t>22 - 28 Oct</t>
  </si>
  <si>
    <t>29 - 4 Nov</t>
  </si>
  <si>
    <t>5 - 11 Nov</t>
  </si>
  <si>
    <t>12 - 18 Nov</t>
  </si>
  <si>
    <t>19 - 25 Nov</t>
  </si>
  <si>
    <t>26 - 2 Dec</t>
  </si>
  <si>
    <t>3 - 9 Dec</t>
  </si>
  <si>
    <t>10 - 16 Dec</t>
  </si>
  <si>
    <t>17 - 23 Dec</t>
  </si>
  <si>
    <t>24 - 30 Dec</t>
  </si>
  <si>
    <t>31 - 06 Jan 2006</t>
  </si>
  <si>
    <t>7 - 13 Jan</t>
  </si>
  <si>
    <t>14 - 20 Jan</t>
  </si>
  <si>
    <t>21 - 27 Jan</t>
  </si>
  <si>
    <t>28 - 3 Feb</t>
  </si>
  <si>
    <t>4 - 10 Feb</t>
  </si>
  <si>
    <t>11 - 17 Feb</t>
  </si>
  <si>
    <t>18 - 24 Feb</t>
  </si>
  <si>
    <t>25 - 3 Mar</t>
  </si>
  <si>
    <t>4 - 10 Mar</t>
  </si>
  <si>
    <t>11 - 17 Mar</t>
  </si>
  <si>
    <t>18 - 24 Mar</t>
  </si>
  <si>
    <t>25 - 31 Mar</t>
  </si>
  <si>
    <t>1 - 7 Apr</t>
  </si>
  <si>
    <t>8 - 14 Apr</t>
  </si>
  <si>
    <t>15 - 21 Apr</t>
  </si>
  <si>
    <t>22- 28 Apr</t>
  </si>
  <si>
    <t>6 - 12 May</t>
  </si>
  <si>
    <t>13 - 19 May</t>
  </si>
  <si>
    <t>20 - 26 May</t>
  </si>
  <si>
    <t>27 May - 03 Jun</t>
  </si>
  <si>
    <t>04 - 09 Jun</t>
  </si>
  <si>
    <t>10 - 16 Jun</t>
  </si>
  <si>
    <t>17 - 23 Jun</t>
  </si>
  <si>
    <t xml:space="preserve">24 Jun - 30 Jun </t>
  </si>
  <si>
    <t>1 - 07 Jul</t>
  </si>
  <si>
    <t>8 - 14 Jul</t>
  </si>
  <si>
    <t>15 - 21 Jul</t>
  </si>
  <si>
    <t>22 - 28 Jul</t>
  </si>
  <si>
    <t>29 Jul - 04 Aug</t>
  </si>
  <si>
    <t>5 - 11 Aug</t>
  </si>
  <si>
    <t>12 - 18 Aug</t>
  </si>
  <si>
    <t>19 - 25 Aug</t>
  </si>
  <si>
    <t>26 Aug - 01 Sep</t>
  </si>
  <si>
    <t>2 - 08 Sep</t>
  </si>
  <si>
    <t>9 - 15 Sep</t>
  </si>
  <si>
    <t>16 - 22 Sep</t>
  </si>
  <si>
    <t>23 - 29 Sep</t>
  </si>
  <si>
    <t>1 - 7 Oct 2005</t>
  </si>
  <si>
    <t xml:space="preserve">29 Apr - 05 May </t>
  </si>
  <si>
    <t>2090</t>
  </si>
  <si>
    <t>1018</t>
  </si>
  <si>
    <t>528</t>
  </si>
  <si>
    <t>1023</t>
  </si>
  <si>
    <t>1213</t>
  </si>
  <si>
    <t>6100</t>
  </si>
  <si>
    <t>1194</t>
  </si>
  <si>
    <t>2815</t>
  </si>
  <si>
    <t>2526</t>
  </si>
  <si>
    <t>1955</t>
  </si>
  <si>
    <t>Prog Total/ Totaal</t>
  </si>
  <si>
    <t>WHEAT: RSA WEEKLY IMPORTS/EXPORTS - 2005/06 Season / Seisoen</t>
  </si>
  <si>
    <t xml:space="preserve"> KORING: RSA WEEKLIKSE INVOERE/UITVOERE - 2005/06 Seisoen</t>
  </si>
  <si>
    <t>Imported / Ingevoer</t>
  </si>
  <si>
    <t>Prog Total/  Totaal</t>
  </si>
  <si>
    <t>Exported / Uitgevoer</t>
  </si>
  <si>
    <t>WHEAT: WEEKLY IMPORTS DESTINED FOR EXPORTS - 2005/06 Season</t>
  </si>
  <si>
    <t xml:space="preserve"> KORING: WEEKLIKSE INVOERE BESTEM VIR UITVOERE - 2005/06 Seisoen</t>
  </si>
  <si>
    <t>WHEAT IMPORTS  PER COUNTRY / KORING INVOERE PER LAND</t>
  </si>
  <si>
    <t>FROM / VANAF</t>
  </si>
  <si>
    <t xml:space="preserve">FOR / VIR RSA </t>
  </si>
  <si>
    <t>FOR AFRICA / VIR AFRIKA</t>
  </si>
  <si>
    <t>TOTAL/ TOTAAL</t>
  </si>
  <si>
    <t>TON</t>
  </si>
  <si>
    <t>WHEAT EXPORTS  PER COUNTRY / KORING UITVOERE PER LAND</t>
  </si>
  <si>
    <t>TO / NA</t>
  </si>
  <si>
    <t>TOTAL / TOTAAL</t>
  </si>
  <si>
    <t>2005/06 Season/Seisoen</t>
  </si>
  <si>
    <t>France</t>
  </si>
  <si>
    <t>Ukraine</t>
  </si>
  <si>
    <t>FROM RSA TO AFRICA / VANAF RSA NA AFRIKA</t>
  </si>
  <si>
    <t>FROM OVERSEAS TO AFRICA / VANAF OORSEE NA AFRIKA</t>
  </si>
  <si>
    <t>0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</si>
</sst>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8" fillId="0" borderId="2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15" fontId="6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15" fontId="6" fillId="0" borderId="2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0" fontId="7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10" xfId="0" applyFont="1" applyBorder="1" applyAlignment="1">
      <alignment/>
    </xf>
    <xf numFmtId="49" fontId="6" fillId="0" borderId="25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15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49" fontId="10" fillId="0" borderId="25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10" fillId="0" borderId="19" xfId="0" applyNumberFormat="1" applyFont="1" applyBorder="1" applyAlignment="1">
      <alignment/>
    </xf>
    <xf numFmtId="175" fontId="6" fillId="0" borderId="30" xfId="42" applyNumberFormat="1" applyFont="1" applyBorder="1" applyAlignment="1">
      <alignment/>
    </xf>
    <xf numFmtId="175" fontId="6" fillId="0" borderId="31" xfId="42" applyNumberFormat="1" applyFont="1" applyBorder="1" applyAlignment="1">
      <alignment horizontal="right"/>
    </xf>
    <xf numFmtId="175" fontId="6" fillId="0" borderId="16" xfId="42" applyNumberFormat="1" applyFont="1" applyBorder="1" applyAlignment="1">
      <alignment horizontal="right"/>
    </xf>
    <xf numFmtId="175" fontId="6" fillId="0" borderId="32" xfId="42" applyNumberFormat="1" applyFont="1" applyBorder="1" applyAlignment="1">
      <alignment/>
    </xf>
    <xf numFmtId="175" fontId="6" fillId="0" borderId="33" xfId="42" applyNumberFormat="1" applyFont="1" applyBorder="1" applyAlignment="1">
      <alignment horizontal="right"/>
    </xf>
    <xf numFmtId="175" fontId="6" fillId="0" borderId="21" xfId="42" applyNumberFormat="1" applyFont="1" applyBorder="1" applyAlignment="1">
      <alignment horizontal="right"/>
    </xf>
    <xf numFmtId="175" fontId="6" fillId="0" borderId="34" xfId="42" applyNumberFormat="1" applyFont="1" applyBorder="1" applyAlignment="1">
      <alignment/>
    </xf>
    <xf numFmtId="175" fontId="6" fillId="0" borderId="34" xfId="42" applyNumberFormat="1" applyFont="1" applyBorder="1" applyAlignment="1">
      <alignment horizontal="right"/>
    </xf>
    <xf numFmtId="175" fontId="6" fillId="0" borderId="21" xfId="42" applyNumberFormat="1" applyFont="1" applyBorder="1" applyAlignment="1">
      <alignment/>
    </xf>
    <xf numFmtId="175" fontId="6" fillId="0" borderId="34" xfId="42" applyNumberFormat="1" applyFont="1" applyFill="1" applyBorder="1" applyAlignment="1">
      <alignment horizontal="right"/>
    </xf>
    <xf numFmtId="175" fontId="6" fillId="0" borderId="35" xfId="42" applyNumberFormat="1" applyFont="1" applyBorder="1" applyAlignment="1">
      <alignment horizontal="right"/>
    </xf>
    <xf numFmtId="175" fontId="6" fillId="0" borderId="32" xfId="42" applyNumberFormat="1" applyFont="1" applyBorder="1" applyAlignment="1">
      <alignment horizontal="right"/>
    </xf>
    <xf numFmtId="175" fontId="6" fillId="0" borderId="36" xfId="42" applyNumberFormat="1" applyFont="1" applyBorder="1" applyAlignment="1">
      <alignment horizontal="right"/>
    </xf>
    <xf numFmtId="175" fontId="6" fillId="0" borderId="37" xfId="42" applyNumberFormat="1" applyFont="1" applyBorder="1" applyAlignment="1">
      <alignment horizontal="right"/>
    </xf>
    <xf numFmtId="175" fontId="6" fillId="0" borderId="18" xfId="42" applyNumberFormat="1" applyFont="1" applyBorder="1" applyAlignment="1">
      <alignment horizontal="right"/>
    </xf>
    <xf numFmtId="175" fontId="6" fillId="0" borderId="35" xfId="42" applyNumberFormat="1" applyFont="1" applyBorder="1" applyAlignment="1">
      <alignment/>
    </xf>
    <xf numFmtId="175" fontId="6" fillId="0" borderId="21" xfId="42" applyNumberFormat="1" applyFont="1" applyFill="1" applyBorder="1" applyAlignment="1">
      <alignment horizontal="right"/>
    </xf>
    <xf numFmtId="175" fontId="6" fillId="0" borderId="38" xfId="42" applyNumberFormat="1" applyFont="1" applyBorder="1" applyAlignment="1">
      <alignment horizontal="right"/>
    </xf>
    <xf numFmtId="175" fontId="6" fillId="0" borderId="39" xfId="42" applyNumberFormat="1" applyFont="1" applyBorder="1" applyAlignment="1">
      <alignment horizontal="right"/>
    </xf>
    <xf numFmtId="175" fontId="6" fillId="0" borderId="40" xfId="42" applyNumberFormat="1" applyFont="1" applyBorder="1" applyAlignment="1">
      <alignment horizontal="right"/>
    </xf>
    <xf numFmtId="175" fontId="6" fillId="0" borderId="41" xfId="42" applyNumberFormat="1" applyFont="1" applyBorder="1" applyAlignment="1">
      <alignment horizontal="right"/>
    </xf>
    <xf numFmtId="175" fontId="0" fillId="0" borderId="25" xfId="42" applyNumberFormat="1" applyFont="1" applyBorder="1" applyAlignment="1">
      <alignment/>
    </xf>
    <xf numFmtId="175" fontId="0" fillId="0" borderId="15" xfId="42" applyNumberFormat="1" applyFont="1" applyBorder="1" applyAlignment="1">
      <alignment/>
    </xf>
    <xf numFmtId="175" fontId="0" fillId="0" borderId="42" xfId="42" applyNumberFormat="1" applyFont="1" applyBorder="1" applyAlignment="1">
      <alignment/>
    </xf>
    <xf numFmtId="175" fontId="1" fillId="0" borderId="43" xfId="42" applyNumberFormat="1" applyFont="1" applyBorder="1" applyAlignment="1">
      <alignment/>
    </xf>
    <xf numFmtId="175" fontId="0" fillId="0" borderId="43" xfId="42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75" fontId="0" fillId="0" borderId="21" xfId="42" applyNumberFormat="1" applyFont="1" applyBorder="1" applyAlignment="1">
      <alignment horizontal="right"/>
    </xf>
    <xf numFmtId="175" fontId="0" fillId="0" borderId="25" xfId="42" applyNumberFormat="1" applyFont="1" applyBorder="1" applyAlignment="1">
      <alignment/>
    </xf>
    <xf numFmtId="175" fontId="0" fillId="0" borderId="25" xfId="42" applyNumberFormat="1" applyFont="1" applyBorder="1" applyAlignment="1">
      <alignment horizontal="center"/>
    </xf>
    <xf numFmtId="175" fontId="0" fillId="0" borderId="16" xfId="42" applyNumberFormat="1" applyFont="1" applyBorder="1" applyAlignment="1">
      <alignment horizontal="right"/>
    </xf>
    <xf numFmtId="175" fontId="0" fillId="0" borderId="15" xfId="42" applyNumberFormat="1" applyFont="1" applyBorder="1" applyAlignment="1">
      <alignment horizontal="center"/>
    </xf>
    <xf numFmtId="175" fontId="0" fillId="0" borderId="44" xfId="42" applyNumberFormat="1" applyFont="1" applyBorder="1" applyAlignment="1">
      <alignment horizontal="right"/>
    </xf>
    <xf numFmtId="175" fontId="1" fillId="0" borderId="43" xfId="42" applyNumberFormat="1" applyFont="1" applyBorder="1" applyAlignment="1">
      <alignment horizontal="right"/>
    </xf>
    <xf numFmtId="175" fontId="0" fillId="0" borderId="21" xfId="42" applyNumberFormat="1" applyFont="1" applyBorder="1" applyAlignment="1" quotePrefix="1">
      <alignment horizontal="right"/>
    </xf>
    <xf numFmtId="0" fontId="6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5</xdr:col>
      <xdr:colOff>352425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71450"/>
          <a:ext cx="3600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5</xdr:col>
      <xdr:colOff>190500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71450"/>
          <a:ext cx="3438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1</xdr:row>
      <xdr:rowOff>19050</xdr:rowOff>
    </xdr:from>
    <xdr:to>
      <xdr:col>5</xdr:col>
      <xdr:colOff>847725</xdr:colOff>
      <xdr:row>5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80975"/>
          <a:ext cx="3905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17.421875" style="32" customWidth="1"/>
    <col min="4" max="4" width="19.00390625" style="3" customWidth="1"/>
    <col min="5" max="5" width="18.8515625" style="3" customWidth="1"/>
    <col min="6" max="6" width="21.57421875" style="3" customWidth="1"/>
    <col min="7" max="16384" width="9.140625" style="3" customWidth="1"/>
  </cols>
  <sheetData>
    <row r="1" s="2" customFormat="1" ht="12.75">
      <c r="C1" s="29"/>
    </row>
    <row r="2" s="2" customFormat="1" ht="12.75">
      <c r="C2" s="29"/>
    </row>
    <row r="3" s="2" customFormat="1" ht="12.75">
      <c r="C3" s="29"/>
    </row>
    <row r="4" s="2" customFormat="1" ht="12.75">
      <c r="C4" s="29"/>
    </row>
    <row r="5" s="2" customFormat="1" ht="12.75">
      <c r="C5" s="29"/>
    </row>
    <row r="6" s="2" customFormat="1" ht="12.75">
      <c r="C6" s="29"/>
    </row>
    <row r="7" spans="1:6" ht="4.5" customHeight="1">
      <c r="A7" s="3"/>
      <c r="B7" s="40"/>
      <c r="C7" s="35"/>
      <c r="D7" s="40"/>
      <c r="E7" s="40"/>
      <c r="F7" s="40"/>
    </row>
    <row r="8" spans="2:6" s="44" customFormat="1" ht="19.5" customHeight="1">
      <c r="B8" s="101" t="s">
        <v>79</v>
      </c>
      <c r="C8" s="102"/>
      <c r="D8" s="102"/>
      <c r="E8" s="102"/>
      <c r="F8" s="102"/>
    </row>
    <row r="9" spans="2:6" s="1" customFormat="1" ht="17.25" customHeight="1">
      <c r="B9" s="101" t="s">
        <v>80</v>
      </c>
      <c r="C9" s="102"/>
      <c r="D9" s="102"/>
      <c r="E9" s="102"/>
      <c r="F9" s="102"/>
    </row>
    <row r="10" spans="2:6" s="1" customFormat="1" ht="17.25" customHeight="1" thickBot="1">
      <c r="B10" s="45"/>
      <c r="C10" s="46"/>
      <c r="D10" s="46"/>
      <c r="E10" s="46"/>
      <c r="F10" s="46"/>
    </row>
    <row r="11" spans="1:6" s="44" customFormat="1" ht="13.5" thickBot="1">
      <c r="A11" s="54"/>
      <c r="B11" s="52" t="s">
        <v>0</v>
      </c>
      <c r="C11" s="30" t="s">
        <v>14</v>
      </c>
      <c r="D11" s="8" t="s">
        <v>78</v>
      </c>
      <c r="E11" s="7" t="s">
        <v>15</v>
      </c>
      <c r="F11" s="8" t="s">
        <v>78</v>
      </c>
    </row>
    <row r="12" spans="1:6" s="44" customFormat="1" ht="13.5" thickBot="1">
      <c r="A12" s="51"/>
      <c r="B12" s="53"/>
      <c r="C12" s="31" t="s">
        <v>1</v>
      </c>
      <c r="D12" s="10" t="s">
        <v>1</v>
      </c>
      <c r="E12" s="9" t="s">
        <v>1</v>
      </c>
      <c r="F12" s="10" t="s">
        <v>1</v>
      </c>
    </row>
    <row r="13" spans="1:6" s="2" customFormat="1" ht="12.75">
      <c r="A13" s="98">
        <v>1</v>
      </c>
      <c r="B13" s="39" t="s">
        <v>66</v>
      </c>
      <c r="C13" s="63">
        <v>11750</v>
      </c>
      <c r="D13" s="64">
        <f>+C13</f>
        <v>11750</v>
      </c>
      <c r="E13" s="65" t="s">
        <v>68</v>
      </c>
      <c r="F13" s="64" t="str">
        <f>+E13</f>
        <v>2090</v>
      </c>
    </row>
    <row r="14" spans="1:6" s="2" customFormat="1" ht="12.75">
      <c r="A14" s="99">
        <f>A13+1</f>
        <v>2</v>
      </c>
      <c r="B14" s="36" t="s">
        <v>16</v>
      </c>
      <c r="C14" s="66">
        <v>29579</v>
      </c>
      <c r="D14" s="67">
        <f aca="true" t="shared" si="0" ref="D14:D64">+D13+C14</f>
        <v>41329</v>
      </c>
      <c r="E14" s="68" t="s">
        <v>69</v>
      </c>
      <c r="F14" s="67">
        <f aca="true" t="shared" si="1" ref="F14:F64">+F13+E14</f>
        <v>3108</v>
      </c>
    </row>
    <row r="15" spans="1:6" ht="12.75">
      <c r="A15" s="99">
        <f aca="true" t="shared" si="2" ref="A15:A63">A14+1</f>
        <v>3</v>
      </c>
      <c r="B15" s="36" t="s">
        <v>17</v>
      </c>
      <c r="C15" s="66">
        <v>39398</v>
      </c>
      <c r="D15" s="67">
        <f t="shared" si="0"/>
        <v>80727</v>
      </c>
      <c r="E15" s="68" t="s">
        <v>70</v>
      </c>
      <c r="F15" s="67">
        <f t="shared" si="1"/>
        <v>3636</v>
      </c>
    </row>
    <row r="16" spans="1:6" ht="12.75">
      <c r="A16" s="99">
        <f t="shared" si="2"/>
        <v>4</v>
      </c>
      <c r="B16" s="36" t="s">
        <v>18</v>
      </c>
      <c r="C16" s="66">
        <v>0</v>
      </c>
      <c r="D16" s="67">
        <f t="shared" si="0"/>
        <v>80727</v>
      </c>
      <c r="E16" s="68" t="s">
        <v>71</v>
      </c>
      <c r="F16" s="67">
        <f t="shared" si="1"/>
        <v>4659</v>
      </c>
    </row>
    <row r="17" spans="1:6" ht="12.75">
      <c r="A17" s="99">
        <f t="shared" si="2"/>
        <v>5</v>
      </c>
      <c r="B17" s="36" t="s">
        <v>19</v>
      </c>
      <c r="C17" s="66">
        <v>54204</v>
      </c>
      <c r="D17" s="67">
        <f t="shared" si="0"/>
        <v>134931</v>
      </c>
      <c r="E17" s="68" t="s">
        <v>72</v>
      </c>
      <c r="F17" s="67">
        <f t="shared" si="1"/>
        <v>5872</v>
      </c>
    </row>
    <row r="18" spans="1:6" ht="12.75">
      <c r="A18" s="99">
        <f t="shared" si="2"/>
        <v>6</v>
      </c>
      <c r="B18" s="36" t="s">
        <v>20</v>
      </c>
      <c r="C18" s="73">
        <v>3143</v>
      </c>
      <c r="D18" s="67">
        <f t="shared" si="0"/>
        <v>138074</v>
      </c>
      <c r="E18" s="68">
        <v>984</v>
      </c>
      <c r="F18" s="67">
        <f t="shared" si="1"/>
        <v>6856</v>
      </c>
    </row>
    <row r="19" spans="1:6" ht="12.75">
      <c r="A19" s="99">
        <f t="shared" si="2"/>
        <v>7</v>
      </c>
      <c r="B19" s="36" t="s">
        <v>21</v>
      </c>
      <c r="C19" s="73">
        <v>20075</v>
      </c>
      <c r="D19" s="67">
        <f t="shared" si="0"/>
        <v>158149</v>
      </c>
      <c r="E19" s="68">
        <v>440</v>
      </c>
      <c r="F19" s="67">
        <f t="shared" si="1"/>
        <v>7296</v>
      </c>
    </row>
    <row r="20" spans="1:6" ht="12.75">
      <c r="A20" s="99">
        <f t="shared" si="2"/>
        <v>8</v>
      </c>
      <c r="B20" s="36" t="s">
        <v>22</v>
      </c>
      <c r="C20" s="73">
        <v>46925</v>
      </c>
      <c r="D20" s="67">
        <f t="shared" si="0"/>
        <v>205074</v>
      </c>
      <c r="E20" s="68">
        <v>35</v>
      </c>
      <c r="F20" s="67">
        <f t="shared" si="1"/>
        <v>7331</v>
      </c>
    </row>
    <row r="21" spans="1:6" ht="12.75">
      <c r="A21" s="99">
        <f t="shared" si="2"/>
        <v>9</v>
      </c>
      <c r="B21" s="36" t="s">
        <v>23</v>
      </c>
      <c r="C21" s="73">
        <v>0</v>
      </c>
      <c r="D21" s="67">
        <f t="shared" si="0"/>
        <v>205074</v>
      </c>
      <c r="E21" s="68">
        <v>176</v>
      </c>
      <c r="F21" s="67">
        <f t="shared" si="1"/>
        <v>7507</v>
      </c>
    </row>
    <row r="22" spans="1:6" ht="12.75">
      <c r="A22" s="99">
        <f t="shared" si="2"/>
        <v>10</v>
      </c>
      <c r="B22" s="36" t="s">
        <v>24</v>
      </c>
      <c r="C22" s="78">
        <v>11929</v>
      </c>
      <c r="D22" s="67">
        <f t="shared" si="0"/>
        <v>217003</v>
      </c>
      <c r="E22" s="68">
        <v>153</v>
      </c>
      <c r="F22" s="67">
        <f t="shared" si="1"/>
        <v>7660</v>
      </c>
    </row>
    <row r="23" spans="1:6" ht="12.75">
      <c r="A23" s="99">
        <f t="shared" si="2"/>
        <v>11</v>
      </c>
      <c r="B23" s="36" t="s">
        <v>25</v>
      </c>
      <c r="C23" s="78">
        <v>0</v>
      </c>
      <c r="D23" s="67">
        <f t="shared" si="0"/>
        <v>217003</v>
      </c>
      <c r="E23" s="79">
        <v>1430</v>
      </c>
      <c r="F23" s="67">
        <f t="shared" si="1"/>
        <v>9090</v>
      </c>
    </row>
    <row r="24" spans="1:6" ht="12.75">
      <c r="A24" s="99">
        <f t="shared" si="2"/>
        <v>12</v>
      </c>
      <c r="B24" s="36" t="s">
        <v>26</v>
      </c>
      <c r="C24" s="78">
        <v>0</v>
      </c>
      <c r="D24" s="67">
        <f t="shared" si="0"/>
        <v>217003</v>
      </c>
      <c r="E24" s="79">
        <v>3919</v>
      </c>
      <c r="F24" s="67">
        <f t="shared" si="1"/>
        <v>13009</v>
      </c>
    </row>
    <row r="25" spans="1:6" ht="12.75">
      <c r="A25" s="99">
        <f t="shared" si="2"/>
        <v>13</v>
      </c>
      <c r="B25" s="36" t="s">
        <v>27</v>
      </c>
      <c r="C25" s="73">
        <v>10995</v>
      </c>
      <c r="D25" s="67">
        <f t="shared" si="0"/>
        <v>227998</v>
      </c>
      <c r="E25" s="68">
        <v>2200</v>
      </c>
      <c r="F25" s="67">
        <f t="shared" si="1"/>
        <v>15209</v>
      </c>
    </row>
    <row r="26" spans="1:6" ht="12.75">
      <c r="A26" s="99">
        <f t="shared" si="2"/>
        <v>14</v>
      </c>
      <c r="B26" s="36" t="s">
        <v>28</v>
      </c>
      <c r="C26" s="73">
        <v>2028</v>
      </c>
      <c r="D26" s="67">
        <f t="shared" si="0"/>
        <v>230026</v>
      </c>
      <c r="E26" s="68">
        <v>1758</v>
      </c>
      <c r="F26" s="67">
        <f t="shared" si="1"/>
        <v>16967</v>
      </c>
    </row>
    <row r="27" spans="1:6" ht="12.75">
      <c r="A27" s="99">
        <f t="shared" si="2"/>
        <v>15</v>
      </c>
      <c r="B27" s="36" t="s">
        <v>29</v>
      </c>
      <c r="C27" s="73">
        <v>16695</v>
      </c>
      <c r="D27" s="67">
        <f t="shared" si="0"/>
        <v>246721</v>
      </c>
      <c r="E27" s="68">
        <v>1242</v>
      </c>
      <c r="F27" s="67">
        <f t="shared" si="1"/>
        <v>18209</v>
      </c>
    </row>
    <row r="28" spans="1:6" ht="12.75">
      <c r="A28" s="99">
        <f t="shared" si="2"/>
        <v>16</v>
      </c>
      <c r="B28" s="36" t="s">
        <v>30</v>
      </c>
      <c r="C28" s="73">
        <v>35614</v>
      </c>
      <c r="D28" s="67">
        <f t="shared" si="0"/>
        <v>282335</v>
      </c>
      <c r="E28" s="68">
        <v>3023</v>
      </c>
      <c r="F28" s="67">
        <f t="shared" si="1"/>
        <v>21232</v>
      </c>
    </row>
    <row r="29" spans="1:6" ht="12.75">
      <c r="A29" s="99">
        <f t="shared" si="2"/>
        <v>17</v>
      </c>
      <c r="B29" s="36" t="s">
        <v>31</v>
      </c>
      <c r="C29" s="73">
        <v>58155</v>
      </c>
      <c r="D29" s="67">
        <f t="shared" si="0"/>
        <v>340490</v>
      </c>
      <c r="E29" s="68">
        <v>3343</v>
      </c>
      <c r="F29" s="67">
        <f t="shared" si="1"/>
        <v>24575</v>
      </c>
    </row>
    <row r="30" spans="1:6" ht="12.75">
      <c r="A30" s="99">
        <f t="shared" si="2"/>
        <v>18</v>
      </c>
      <c r="B30" s="36" t="s">
        <v>32</v>
      </c>
      <c r="C30" s="73">
        <v>0</v>
      </c>
      <c r="D30" s="67">
        <f t="shared" si="0"/>
        <v>340490</v>
      </c>
      <c r="E30" s="68">
        <v>3086</v>
      </c>
      <c r="F30" s="67">
        <f t="shared" si="1"/>
        <v>27661</v>
      </c>
    </row>
    <row r="31" spans="1:6" ht="12.75">
      <c r="A31" s="99">
        <f t="shared" si="2"/>
        <v>19</v>
      </c>
      <c r="B31" s="36" t="s">
        <v>33</v>
      </c>
      <c r="C31" s="73">
        <v>19249</v>
      </c>
      <c r="D31" s="67">
        <f t="shared" si="0"/>
        <v>359739</v>
      </c>
      <c r="E31" s="68">
        <v>2113</v>
      </c>
      <c r="F31" s="67">
        <f t="shared" si="1"/>
        <v>29774</v>
      </c>
    </row>
    <row r="32" spans="1:6" ht="12.75">
      <c r="A32" s="99">
        <f t="shared" si="2"/>
        <v>20</v>
      </c>
      <c r="B32" s="36" t="s">
        <v>34</v>
      </c>
      <c r="C32" s="73">
        <v>8798</v>
      </c>
      <c r="D32" s="67">
        <f t="shared" si="0"/>
        <v>368537</v>
      </c>
      <c r="E32" s="68">
        <v>3300</v>
      </c>
      <c r="F32" s="67">
        <f t="shared" si="1"/>
        <v>33074</v>
      </c>
    </row>
    <row r="33" spans="1:6" ht="12.75">
      <c r="A33" s="99">
        <f t="shared" si="2"/>
        <v>21</v>
      </c>
      <c r="B33" s="36" t="s">
        <v>35</v>
      </c>
      <c r="C33" s="73">
        <v>13358</v>
      </c>
      <c r="D33" s="67">
        <f t="shared" si="0"/>
        <v>381895</v>
      </c>
      <c r="E33" s="68">
        <v>4200</v>
      </c>
      <c r="F33" s="67">
        <f t="shared" si="1"/>
        <v>37274</v>
      </c>
    </row>
    <row r="34" spans="1:6" ht="12.75">
      <c r="A34" s="99">
        <f t="shared" si="2"/>
        <v>22</v>
      </c>
      <c r="B34" s="36" t="s">
        <v>36</v>
      </c>
      <c r="C34" s="73">
        <v>54726</v>
      </c>
      <c r="D34" s="67">
        <f t="shared" si="0"/>
        <v>436621</v>
      </c>
      <c r="E34" s="68">
        <v>2265</v>
      </c>
      <c r="F34" s="67">
        <f t="shared" si="1"/>
        <v>39539</v>
      </c>
    </row>
    <row r="35" spans="1:6" ht="12.75">
      <c r="A35" s="99">
        <f t="shared" si="2"/>
        <v>23</v>
      </c>
      <c r="B35" s="36" t="s">
        <v>37</v>
      </c>
      <c r="C35" s="73">
        <v>2514</v>
      </c>
      <c r="D35" s="67">
        <f t="shared" si="0"/>
        <v>439135</v>
      </c>
      <c r="E35" s="68">
        <v>1249</v>
      </c>
      <c r="F35" s="67">
        <f t="shared" si="1"/>
        <v>40788</v>
      </c>
    </row>
    <row r="36" spans="1:6" ht="12.75">
      <c r="A36" s="99">
        <f t="shared" si="2"/>
        <v>24</v>
      </c>
      <c r="B36" s="36" t="s">
        <v>38</v>
      </c>
      <c r="C36" s="73">
        <v>13682</v>
      </c>
      <c r="D36" s="67">
        <f t="shared" si="0"/>
        <v>452817</v>
      </c>
      <c r="E36" s="68">
        <v>3742</v>
      </c>
      <c r="F36" s="67">
        <f t="shared" si="1"/>
        <v>44530</v>
      </c>
    </row>
    <row r="37" spans="1:6" ht="12.75">
      <c r="A37" s="99">
        <f t="shared" si="2"/>
        <v>25</v>
      </c>
      <c r="B37" s="36" t="s">
        <v>39</v>
      </c>
      <c r="C37" s="73">
        <v>10859</v>
      </c>
      <c r="D37" s="67">
        <f t="shared" si="0"/>
        <v>463676</v>
      </c>
      <c r="E37" s="68">
        <v>2795</v>
      </c>
      <c r="F37" s="67">
        <f t="shared" si="1"/>
        <v>47325</v>
      </c>
    </row>
    <row r="38" spans="1:6" ht="12.75">
      <c r="A38" s="99">
        <f t="shared" si="2"/>
        <v>26</v>
      </c>
      <c r="B38" s="36" t="s">
        <v>40</v>
      </c>
      <c r="C38" s="73">
        <v>1385</v>
      </c>
      <c r="D38" s="67">
        <f t="shared" si="0"/>
        <v>465061</v>
      </c>
      <c r="E38" s="68">
        <v>2377</v>
      </c>
      <c r="F38" s="67">
        <f t="shared" si="1"/>
        <v>49702</v>
      </c>
    </row>
    <row r="39" spans="1:6" ht="12.75">
      <c r="A39" s="99">
        <f t="shared" si="2"/>
        <v>27</v>
      </c>
      <c r="B39" s="36" t="s">
        <v>41</v>
      </c>
      <c r="C39" s="73">
        <v>13647</v>
      </c>
      <c r="D39" s="67">
        <f t="shared" si="0"/>
        <v>478708</v>
      </c>
      <c r="E39" s="68">
        <v>308</v>
      </c>
      <c r="F39" s="67">
        <f t="shared" si="1"/>
        <v>50010</v>
      </c>
    </row>
    <row r="40" spans="1:6" ht="12.75">
      <c r="A40" s="99">
        <f t="shared" si="2"/>
        <v>28</v>
      </c>
      <c r="B40" s="36" t="s">
        <v>42</v>
      </c>
      <c r="C40" s="73">
        <v>31150</v>
      </c>
      <c r="D40" s="67">
        <f t="shared" si="0"/>
        <v>509858</v>
      </c>
      <c r="E40" s="68">
        <v>1039</v>
      </c>
      <c r="F40" s="67">
        <f t="shared" si="1"/>
        <v>51049</v>
      </c>
    </row>
    <row r="41" spans="1:6" ht="12.75">
      <c r="A41" s="99">
        <f t="shared" si="2"/>
        <v>29</v>
      </c>
      <c r="B41" s="36" t="s">
        <v>43</v>
      </c>
      <c r="C41" s="73">
        <v>39990</v>
      </c>
      <c r="D41" s="67">
        <f t="shared" si="0"/>
        <v>549848</v>
      </c>
      <c r="E41" s="68">
        <v>903</v>
      </c>
      <c r="F41" s="67">
        <f t="shared" si="1"/>
        <v>51952</v>
      </c>
    </row>
    <row r="42" spans="1:6" ht="12.75">
      <c r="A42" s="99">
        <f t="shared" si="2"/>
        <v>30</v>
      </c>
      <c r="B42" s="36" t="s">
        <v>44</v>
      </c>
      <c r="C42" s="73">
        <v>17060</v>
      </c>
      <c r="D42" s="67">
        <f t="shared" si="0"/>
        <v>566908</v>
      </c>
      <c r="E42" s="68">
        <v>1862</v>
      </c>
      <c r="F42" s="67">
        <f t="shared" si="1"/>
        <v>53814</v>
      </c>
    </row>
    <row r="43" spans="1:6" ht="12.75">
      <c r="A43" s="99">
        <f t="shared" si="2"/>
        <v>31</v>
      </c>
      <c r="B43" s="55" t="s">
        <v>67</v>
      </c>
      <c r="C43" s="73">
        <v>5001</v>
      </c>
      <c r="D43" s="67">
        <f t="shared" si="0"/>
        <v>571909</v>
      </c>
      <c r="E43" s="68">
        <v>2854</v>
      </c>
      <c r="F43" s="67">
        <f t="shared" si="1"/>
        <v>56668</v>
      </c>
    </row>
    <row r="44" spans="1:6" ht="12.75">
      <c r="A44" s="99">
        <f t="shared" si="2"/>
        <v>32</v>
      </c>
      <c r="B44" s="55" t="s">
        <v>45</v>
      </c>
      <c r="C44" s="73">
        <v>39924</v>
      </c>
      <c r="D44" s="67">
        <f t="shared" si="0"/>
        <v>611833</v>
      </c>
      <c r="E44" s="68">
        <v>2206</v>
      </c>
      <c r="F44" s="67">
        <f t="shared" si="1"/>
        <v>58874</v>
      </c>
    </row>
    <row r="45" spans="1:6" ht="12.75">
      <c r="A45" s="99">
        <f t="shared" si="2"/>
        <v>33</v>
      </c>
      <c r="B45" s="55" t="s">
        <v>46</v>
      </c>
      <c r="C45" s="73">
        <v>50198</v>
      </c>
      <c r="D45" s="67">
        <f t="shared" si="0"/>
        <v>662031</v>
      </c>
      <c r="E45" s="68">
        <v>3075</v>
      </c>
      <c r="F45" s="67">
        <f t="shared" si="1"/>
        <v>61949</v>
      </c>
    </row>
    <row r="46" spans="1:6" ht="12.75">
      <c r="A46" s="99">
        <f t="shared" si="2"/>
        <v>34</v>
      </c>
      <c r="B46" s="55" t="s">
        <v>47</v>
      </c>
      <c r="C46" s="73">
        <v>10762</v>
      </c>
      <c r="D46" s="67">
        <f t="shared" si="0"/>
        <v>672793</v>
      </c>
      <c r="E46" s="68">
        <v>1267</v>
      </c>
      <c r="F46" s="67">
        <f t="shared" si="1"/>
        <v>63216</v>
      </c>
    </row>
    <row r="47" spans="1:6" ht="12.75">
      <c r="A47" s="99">
        <f t="shared" si="2"/>
        <v>35</v>
      </c>
      <c r="B47" s="55" t="s">
        <v>48</v>
      </c>
      <c r="C47" s="73">
        <v>0</v>
      </c>
      <c r="D47" s="67">
        <f t="shared" si="0"/>
        <v>672793</v>
      </c>
      <c r="E47" s="68">
        <v>2587</v>
      </c>
      <c r="F47" s="67">
        <f t="shared" si="1"/>
        <v>65803</v>
      </c>
    </row>
    <row r="48" spans="1:6" ht="12.75">
      <c r="A48" s="99">
        <f t="shared" si="2"/>
        <v>36</v>
      </c>
      <c r="B48" s="55" t="s">
        <v>49</v>
      </c>
      <c r="C48" s="73">
        <v>0</v>
      </c>
      <c r="D48" s="67">
        <f t="shared" si="0"/>
        <v>672793</v>
      </c>
      <c r="E48" s="68">
        <v>3759</v>
      </c>
      <c r="F48" s="67">
        <f t="shared" si="1"/>
        <v>69562</v>
      </c>
    </row>
    <row r="49" spans="1:6" ht="12.75">
      <c r="A49" s="99">
        <f t="shared" si="2"/>
        <v>37</v>
      </c>
      <c r="B49" s="55" t="s">
        <v>50</v>
      </c>
      <c r="C49" s="73">
        <v>43022</v>
      </c>
      <c r="D49" s="67">
        <f t="shared" si="0"/>
        <v>715815</v>
      </c>
      <c r="E49" s="68">
        <v>419</v>
      </c>
      <c r="F49" s="67">
        <f t="shared" si="1"/>
        <v>69981</v>
      </c>
    </row>
    <row r="50" spans="1:6" ht="12.75">
      <c r="A50" s="99">
        <f t="shared" si="2"/>
        <v>38</v>
      </c>
      <c r="B50" s="55" t="s">
        <v>51</v>
      </c>
      <c r="C50" s="73">
        <v>24436</v>
      </c>
      <c r="D50" s="67">
        <f t="shared" si="0"/>
        <v>740251</v>
      </c>
      <c r="E50" s="68">
        <v>1256</v>
      </c>
      <c r="F50" s="67">
        <f t="shared" si="1"/>
        <v>71237</v>
      </c>
    </row>
    <row r="51" spans="1:6" ht="12.75">
      <c r="A51" s="99">
        <f t="shared" si="2"/>
        <v>39</v>
      </c>
      <c r="B51" s="55" t="s">
        <v>52</v>
      </c>
      <c r="C51" s="73">
        <v>0</v>
      </c>
      <c r="D51" s="67">
        <f t="shared" si="0"/>
        <v>740251</v>
      </c>
      <c r="E51" s="68">
        <v>336</v>
      </c>
      <c r="F51" s="67">
        <f t="shared" si="1"/>
        <v>71573</v>
      </c>
    </row>
    <row r="52" spans="1:6" ht="12.75">
      <c r="A52" s="99">
        <f t="shared" si="2"/>
        <v>40</v>
      </c>
      <c r="B52" s="55" t="s">
        <v>53</v>
      </c>
      <c r="C52" s="73">
        <v>6976</v>
      </c>
      <c r="D52" s="67">
        <f t="shared" si="0"/>
        <v>747227</v>
      </c>
      <c r="E52" s="73">
        <v>2028</v>
      </c>
      <c r="F52" s="67">
        <f t="shared" si="1"/>
        <v>73601</v>
      </c>
    </row>
    <row r="53" spans="1:6" ht="12.75">
      <c r="A53" s="99">
        <f t="shared" si="2"/>
        <v>41</v>
      </c>
      <c r="B53" s="55" t="s">
        <v>54</v>
      </c>
      <c r="C53" s="80">
        <v>51784</v>
      </c>
      <c r="D53" s="67">
        <f t="shared" si="0"/>
        <v>799011</v>
      </c>
      <c r="E53" s="73">
        <v>1447</v>
      </c>
      <c r="F53" s="67">
        <f t="shared" si="1"/>
        <v>75048</v>
      </c>
    </row>
    <row r="54" spans="1:6" ht="12.75">
      <c r="A54" s="99">
        <f t="shared" si="2"/>
        <v>42</v>
      </c>
      <c r="B54" s="55" t="s">
        <v>55</v>
      </c>
      <c r="C54" s="80">
        <v>38738</v>
      </c>
      <c r="D54" s="67">
        <f t="shared" si="0"/>
        <v>837749</v>
      </c>
      <c r="E54" s="68">
        <v>2040</v>
      </c>
      <c r="F54" s="67">
        <f t="shared" si="1"/>
        <v>77088</v>
      </c>
    </row>
    <row r="55" spans="1:6" ht="12.75">
      <c r="A55" s="99">
        <f t="shared" si="2"/>
        <v>43</v>
      </c>
      <c r="B55" s="55" t="s">
        <v>56</v>
      </c>
      <c r="C55" s="80">
        <v>34350</v>
      </c>
      <c r="D55" s="67">
        <f t="shared" si="0"/>
        <v>872099</v>
      </c>
      <c r="E55" s="68">
        <v>580</v>
      </c>
      <c r="F55" s="67">
        <f t="shared" si="1"/>
        <v>77668</v>
      </c>
    </row>
    <row r="56" spans="1:6" ht="12.75">
      <c r="A56" s="99">
        <f t="shared" si="2"/>
        <v>44</v>
      </c>
      <c r="B56" s="55" t="s">
        <v>57</v>
      </c>
      <c r="C56" s="80">
        <v>32018</v>
      </c>
      <c r="D56" s="67">
        <f t="shared" si="0"/>
        <v>904117</v>
      </c>
      <c r="E56" s="68">
        <v>587</v>
      </c>
      <c r="F56" s="67">
        <f t="shared" si="1"/>
        <v>78255</v>
      </c>
    </row>
    <row r="57" spans="1:6" ht="12.75">
      <c r="A57" s="99">
        <f t="shared" si="2"/>
        <v>45</v>
      </c>
      <c r="B57" s="55" t="s">
        <v>58</v>
      </c>
      <c r="C57" s="80">
        <v>15951</v>
      </c>
      <c r="D57" s="67">
        <f t="shared" si="0"/>
        <v>920068</v>
      </c>
      <c r="E57" s="68">
        <v>2331</v>
      </c>
      <c r="F57" s="67">
        <f t="shared" si="1"/>
        <v>80586</v>
      </c>
    </row>
    <row r="58" spans="1:6" ht="12.75">
      <c r="A58" s="99">
        <f t="shared" si="2"/>
        <v>46</v>
      </c>
      <c r="B58" s="55" t="s">
        <v>59</v>
      </c>
      <c r="C58" s="80">
        <v>0</v>
      </c>
      <c r="D58" s="67">
        <f t="shared" si="0"/>
        <v>920068</v>
      </c>
      <c r="E58" s="68">
        <v>3807</v>
      </c>
      <c r="F58" s="67">
        <f t="shared" si="1"/>
        <v>84393</v>
      </c>
    </row>
    <row r="59" spans="1:6" ht="12.75">
      <c r="A59" s="99">
        <f t="shared" si="2"/>
        <v>47</v>
      </c>
      <c r="B59" s="55" t="s">
        <v>60</v>
      </c>
      <c r="C59" s="80">
        <v>2324</v>
      </c>
      <c r="D59" s="67">
        <f t="shared" si="0"/>
        <v>922392</v>
      </c>
      <c r="E59" s="68">
        <v>1994</v>
      </c>
      <c r="F59" s="67">
        <f t="shared" si="1"/>
        <v>86387</v>
      </c>
    </row>
    <row r="60" spans="1:6" ht="12.75">
      <c r="A60" s="99">
        <f t="shared" si="2"/>
        <v>48</v>
      </c>
      <c r="B60" s="55" t="s">
        <v>61</v>
      </c>
      <c r="C60" s="80">
        <v>42143</v>
      </c>
      <c r="D60" s="67">
        <f t="shared" si="0"/>
        <v>964535</v>
      </c>
      <c r="E60" s="68">
        <v>1401</v>
      </c>
      <c r="F60" s="67">
        <f t="shared" si="1"/>
        <v>87788</v>
      </c>
    </row>
    <row r="61" spans="1:6" ht="12.75">
      <c r="A61" s="99">
        <f t="shared" si="2"/>
        <v>49</v>
      </c>
      <c r="B61" s="55" t="s">
        <v>62</v>
      </c>
      <c r="C61" s="80">
        <v>7422</v>
      </c>
      <c r="D61" s="67">
        <f t="shared" si="0"/>
        <v>971957</v>
      </c>
      <c r="E61" s="68">
        <v>1309</v>
      </c>
      <c r="F61" s="67">
        <f t="shared" si="1"/>
        <v>89097</v>
      </c>
    </row>
    <row r="62" spans="1:6" ht="12.75">
      <c r="A62" s="99">
        <f t="shared" si="2"/>
        <v>50</v>
      </c>
      <c r="B62" s="55" t="s">
        <v>63</v>
      </c>
      <c r="C62" s="80">
        <v>50185</v>
      </c>
      <c r="D62" s="67">
        <f t="shared" si="0"/>
        <v>1022142</v>
      </c>
      <c r="E62" s="68">
        <v>882</v>
      </c>
      <c r="F62" s="67">
        <f t="shared" si="1"/>
        <v>89979</v>
      </c>
    </row>
    <row r="63" spans="1:6" ht="12.75">
      <c r="A63" s="99">
        <f t="shared" si="2"/>
        <v>51</v>
      </c>
      <c r="B63" s="55" t="s">
        <v>64</v>
      </c>
      <c r="C63" s="80">
        <v>19866</v>
      </c>
      <c r="D63" s="67">
        <f t="shared" si="0"/>
        <v>1042008</v>
      </c>
      <c r="E63" s="68">
        <v>800</v>
      </c>
      <c r="F63" s="67">
        <f t="shared" si="1"/>
        <v>90779</v>
      </c>
    </row>
    <row r="64" spans="1:6" ht="13.5" thickBot="1">
      <c r="A64" s="100">
        <v>52</v>
      </c>
      <c r="B64" s="56" t="s">
        <v>65</v>
      </c>
      <c r="C64" s="81">
        <v>12760</v>
      </c>
      <c r="D64" s="82">
        <f t="shared" si="0"/>
        <v>1054768</v>
      </c>
      <c r="E64" s="83">
        <v>2172</v>
      </c>
      <c r="F64" s="82">
        <f t="shared" si="1"/>
        <v>92951</v>
      </c>
    </row>
    <row r="65" spans="2:5" ht="12.75">
      <c r="B65" s="5"/>
      <c r="C65" s="34"/>
      <c r="E65" s="33"/>
    </row>
    <row r="66" ht="12.75">
      <c r="B66" s="5"/>
    </row>
    <row r="67" spans="2:5" ht="12.75">
      <c r="B67" s="5"/>
      <c r="E67" s="37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</sheetData>
  <sheetProtection/>
  <mergeCells count="2">
    <mergeCell ref="B8:F8"/>
    <mergeCell ref="B9:F9"/>
  </mergeCells>
  <printOptions horizontalCentered="1"/>
  <pageMargins left="0" right="0" top="0.984251968503937" bottom="0.3937007874015748" header="0" footer="0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17.421875" style="32" customWidth="1"/>
    <col min="4" max="4" width="19.00390625" style="3" customWidth="1"/>
    <col min="5" max="5" width="18.8515625" style="3" customWidth="1"/>
    <col min="6" max="6" width="21.57421875" style="3" customWidth="1"/>
    <col min="7" max="16384" width="9.140625" style="3" customWidth="1"/>
  </cols>
  <sheetData>
    <row r="1" s="2" customFormat="1" ht="12.75">
      <c r="C1" s="29"/>
    </row>
    <row r="2" s="2" customFormat="1" ht="12.75">
      <c r="C2" s="29"/>
    </row>
    <row r="3" s="2" customFormat="1" ht="12.75">
      <c r="C3" s="29"/>
    </row>
    <row r="4" s="2" customFormat="1" ht="12.75">
      <c r="C4" s="29"/>
    </row>
    <row r="5" s="2" customFormat="1" ht="12.75">
      <c r="C5" s="29"/>
    </row>
    <row r="6" s="2" customFormat="1" ht="12.75">
      <c r="C6" s="29"/>
    </row>
    <row r="7" spans="1:6" ht="4.5" customHeight="1">
      <c r="A7" s="3"/>
      <c r="B7" s="40"/>
      <c r="C7" s="35"/>
      <c r="D7" s="40"/>
      <c r="E7" s="40"/>
      <c r="F7" s="40"/>
    </row>
    <row r="8" spans="2:11" s="44" customFormat="1" ht="15.75">
      <c r="B8" s="101" t="s">
        <v>84</v>
      </c>
      <c r="C8" s="102"/>
      <c r="D8" s="102"/>
      <c r="E8" s="102"/>
      <c r="F8" s="102"/>
      <c r="G8" s="101"/>
      <c r="H8" s="102"/>
      <c r="I8" s="102"/>
      <c r="J8" s="102"/>
      <c r="K8" s="102"/>
    </row>
    <row r="9" spans="2:11" s="44" customFormat="1" ht="15.75">
      <c r="B9" s="101" t="s">
        <v>85</v>
      </c>
      <c r="C9" s="102"/>
      <c r="D9" s="102"/>
      <c r="E9" s="102"/>
      <c r="F9" s="102"/>
      <c r="G9" s="101"/>
      <c r="H9" s="102"/>
      <c r="I9" s="102"/>
      <c r="J9" s="102"/>
      <c r="K9" s="102"/>
    </row>
    <row r="10" spans="2:11" s="44" customFormat="1" ht="16.5" thickBot="1">
      <c r="B10" s="41"/>
      <c r="C10" s="42"/>
      <c r="D10" s="42"/>
      <c r="E10" s="42"/>
      <c r="F10" s="42"/>
      <c r="G10" s="41"/>
      <c r="H10" s="42"/>
      <c r="I10" s="42"/>
      <c r="J10" s="42"/>
      <c r="K10" s="42"/>
    </row>
    <row r="11" spans="1:6" s="44" customFormat="1" ht="13.5" thickBot="1">
      <c r="A11" s="54"/>
      <c r="B11" s="52" t="s">
        <v>0</v>
      </c>
      <c r="C11" s="47" t="s">
        <v>81</v>
      </c>
      <c r="D11" s="8" t="s">
        <v>82</v>
      </c>
      <c r="E11" s="7" t="s">
        <v>83</v>
      </c>
      <c r="F11" s="8" t="s">
        <v>78</v>
      </c>
    </row>
    <row r="12" spans="1:6" s="44" customFormat="1" ht="13.5" thickBot="1">
      <c r="A12" s="51"/>
      <c r="B12" s="53"/>
      <c r="C12" s="48" t="s">
        <v>1</v>
      </c>
      <c r="D12" s="10" t="s">
        <v>1</v>
      </c>
      <c r="E12" s="9" t="s">
        <v>1</v>
      </c>
      <c r="F12" s="10" t="s">
        <v>1</v>
      </c>
    </row>
    <row r="13" spans="1:6" s="2" customFormat="1" ht="12.75">
      <c r="A13" s="58">
        <v>1</v>
      </c>
      <c r="B13" s="57" t="s">
        <v>66</v>
      </c>
      <c r="C13" s="63">
        <v>13500</v>
      </c>
      <c r="D13" s="64">
        <f>+C13</f>
        <v>13500</v>
      </c>
      <c r="E13" s="65" t="s">
        <v>73</v>
      </c>
      <c r="F13" s="64" t="str">
        <f>+E13</f>
        <v>6100</v>
      </c>
    </row>
    <row r="14" spans="1:6" s="2" customFormat="1" ht="12.75">
      <c r="A14" s="59">
        <f>A13+1</f>
        <v>2</v>
      </c>
      <c r="B14" s="36" t="s">
        <v>16</v>
      </c>
      <c r="C14" s="66">
        <v>0</v>
      </c>
      <c r="D14" s="67">
        <f aca="true" t="shared" si="0" ref="D14:D64">+D13+C14</f>
        <v>13500</v>
      </c>
      <c r="E14" s="68" t="s">
        <v>74</v>
      </c>
      <c r="F14" s="67">
        <f aca="true" t="shared" si="1" ref="F14:F64">+F13+E14</f>
        <v>7294</v>
      </c>
    </row>
    <row r="15" spans="1:6" ht="12.75">
      <c r="A15" s="59">
        <f aca="true" t="shared" si="2" ref="A15:A63">A14+1</f>
        <v>3</v>
      </c>
      <c r="B15" s="36" t="s">
        <v>17</v>
      </c>
      <c r="C15" s="66">
        <v>0</v>
      </c>
      <c r="D15" s="67">
        <f t="shared" si="0"/>
        <v>13500</v>
      </c>
      <c r="E15" s="68" t="s">
        <v>75</v>
      </c>
      <c r="F15" s="67">
        <f t="shared" si="1"/>
        <v>10109</v>
      </c>
    </row>
    <row r="16" spans="1:6" ht="12.75">
      <c r="A16" s="59">
        <f t="shared" si="2"/>
        <v>4</v>
      </c>
      <c r="B16" s="36" t="s">
        <v>18</v>
      </c>
      <c r="C16" s="69">
        <v>0</v>
      </c>
      <c r="D16" s="67">
        <f t="shared" si="0"/>
        <v>13500</v>
      </c>
      <c r="E16" s="70" t="s">
        <v>76</v>
      </c>
      <c r="F16" s="67">
        <f t="shared" si="1"/>
        <v>12635</v>
      </c>
    </row>
    <row r="17" spans="1:6" ht="12.75">
      <c r="A17" s="59">
        <f t="shared" si="2"/>
        <v>5</v>
      </c>
      <c r="B17" s="36" t="s">
        <v>19</v>
      </c>
      <c r="C17" s="69">
        <v>3500</v>
      </c>
      <c r="D17" s="67">
        <f t="shared" si="0"/>
        <v>17000</v>
      </c>
      <c r="E17" s="70" t="s">
        <v>77</v>
      </c>
      <c r="F17" s="67">
        <f t="shared" si="1"/>
        <v>14590</v>
      </c>
    </row>
    <row r="18" spans="1:6" ht="12.75">
      <c r="A18" s="59">
        <f t="shared" si="2"/>
        <v>6</v>
      </c>
      <c r="B18" s="36" t="s">
        <v>20</v>
      </c>
      <c r="C18" s="68">
        <v>0</v>
      </c>
      <c r="D18" s="67">
        <f t="shared" si="0"/>
        <v>17000</v>
      </c>
      <c r="E18" s="70">
        <v>1733</v>
      </c>
      <c r="F18" s="67">
        <f t="shared" si="1"/>
        <v>16323</v>
      </c>
    </row>
    <row r="19" spans="1:6" ht="12.75">
      <c r="A19" s="59">
        <f t="shared" si="2"/>
        <v>7</v>
      </c>
      <c r="B19" s="36" t="s">
        <v>21</v>
      </c>
      <c r="C19" s="68">
        <v>0</v>
      </c>
      <c r="D19" s="67">
        <f t="shared" si="0"/>
        <v>17000</v>
      </c>
      <c r="E19" s="70">
        <v>3463</v>
      </c>
      <c r="F19" s="67">
        <f t="shared" si="1"/>
        <v>19786</v>
      </c>
    </row>
    <row r="20" spans="1:6" ht="12.75">
      <c r="A20" s="59">
        <f t="shared" si="2"/>
        <v>8</v>
      </c>
      <c r="B20" s="36" t="s">
        <v>22</v>
      </c>
      <c r="C20" s="68">
        <v>0</v>
      </c>
      <c r="D20" s="67">
        <f t="shared" si="0"/>
        <v>17000</v>
      </c>
      <c r="E20" s="70">
        <v>700</v>
      </c>
      <c r="F20" s="67">
        <f t="shared" si="1"/>
        <v>20486</v>
      </c>
    </row>
    <row r="21" spans="1:6" ht="12.75">
      <c r="A21" s="59">
        <f t="shared" si="2"/>
        <v>9</v>
      </c>
      <c r="B21" s="36" t="s">
        <v>23</v>
      </c>
      <c r="C21" s="68">
        <v>4323</v>
      </c>
      <c r="D21" s="67">
        <f t="shared" si="0"/>
        <v>21323</v>
      </c>
      <c r="E21" s="70">
        <v>1591</v>
      </c>
      <c r="F21" s="67">
        <f t="shared" si="1"/>
        <v>22077</v>
      </c>
    </row>
    <row r="22" spans="1:6" ht="12.75">
      <c r="A22" s="59">
        <f t="shared" si="2"/>
        <v>10</v>
      </c>
      <c r="B22" s="36" t="s">
        <v>24</v>
      </c>
      <c r="C22" s="71">
        <v>19820</v>
      </c>
      <c r="D22" s="67">
        <f t="shared" si="0"/>
        <v>41143</v>
      </c>
      <c r="E22" s="70">
        <v>8312</v>
      </c>
      <c r="F22" s="67">
        <f t="shared" si="1"/>
        <v>30389</v>
      </c>
    </row>
    <row r="23" spans="1:6" ht="12.75">
      <c r="A23" s="59">
        <f t="shared" si="2"/>
        <v>11</v>
      </c>
      <c r="B23" s="36" t="s">
        <v>25</v>
      </c>
      <c r="C23" s="71">
        <v>0</v>
      </c>
      <c r="D23" s="67">
        <f t="shared" si="0"/>
        <v>41143</v>
      </c>
      <c r="E23" s="72">
        <v>6440</v>
      </c>
      <c r="F23" s="67">
        <f t="shared" si="1"/>
        <v>36829</v>
      </c>
    </row>
    <row r="24" spans="1:6" ht="12.75">
      <c r="A24" s="59">
        <f t="shared" si="2"/>
        <v>12</v>
      </c>
      <c r="B24" s="36" t="s">
        <v>26</v>
      </c>
      <c r="C24" s="71">
        <v>0</v>
      </c>
      <c r="D24" s="67">
        <f t="shared" si="0"/>
        <v>41143</v>
      </c>
      <c r="E24" s="72">
        <v>0</v>
      </c>
      <c r="F24" s="67">
        <f t="shared" si="1"/>
        <v>36829</v>
      </c>
    </row>
    <row r="25" spans="1:6" ht="12.75">
      <c r="A25" s="59">
        <f t="shared" si="2"/>
        <v>13</v>
      </c>
      <c r="B25" s="36" t="s">
        <v>27</v>
      </c>
      <c r="C25" s="68">
        <v>0</v>
      </c>
      <c r="D25" s="67">
        <f t="shared" si="0"/>
        <v>41143</v>
      </c>
      <c r="E25" s="70">
        <v>11855</v>
      </c>
      <c r="F25" s="67">
        <f t="shared" si="1"/>
        <v>48684</v>
      </c>
    </row>
    <row r="26" spans="1:6" ht="12.75">
      <c r="A26" s="59">
        <f t="shared" si="2"/>
        <v>14</v>
      </c>
      <c r="B26" s="36" t="s">
        <v>28</v>
      </c>
      <c r="C26" s="68">
        <v>0</v>
      </c>
      <c r="D26" s="67">
        <f t="shared" si="0"/>
        <v>41143</v>
      </c>
      <c r="E26" s="70">
        <v>4765</v>
      </c>
      <c r="F26" s="67">
        <f t="shared" si="1"/>
        <v>53449</v>
      </c>
    </row>
    <row r="27" spans="1:6" ht="12.75">
      <c r="A27" s="59">
        <f t="shared" si="2"/>
        <v>15</v>
      </c>
      <c r="B27" s="36" t="s">
        <v>29</v>
      </c>
      <c r="C27" s="68">
        <v>3521</v>
      </c>
      <c r="D27" s="67">
        <f t="shared" si="0"/>
        <v>44664</v>
      </c>
      <c r="E27" s="70">
        <v>1922</v>
      </c>
      <c r="F27" s="67">
        <f t="shared" si="1"/>
        <v>55371</v>
      </c>
    </row>
    <row r="28" spans="1:6" ht="12.75">
      <c r="A28" s="59">
        <f t="shared" si="2"/>
        <v>16</v>
      </c>
      <c r="B28" s="36" t="s">
        <v>30</v>
      </c>
      <c r="C28" s="68">
        <v>17514</v>
      </c>
      <c r="D28" s="67">
        <f t="shared" si="0"/>
        <v>62178</v>
      </c>
      <c r="E28" s="70">
        <v>3259</v>
      </c>
      <c r="F28" s="67">
        <f t="shared" si="1"/>
        <v>58630</v>
      </c>
    </row>
    <row r="29" spans="1:6" ht="12.75">
      <c r="A29" s="59">
        <f t="shared" si="2"/>
        <v>17</v>
      </c>
      <c r="B29" s="36" t="s">
        <v>31</v>
      </c>
      <c r="C29" s="73">
        <v>1235</v>
      </c>
      <c r="D29" s="67">
        <f t="shared" si="0"/>
        <v>63413</v>
      </c>
      <c r="E29" s="68">
        <v>5307</v>
      </c>
      <c r="F29" s="67">
        <f t="shared" si="1"/>
        <v>63937</v>
      </c>
    </row>
    <row r="30" spans="1:6" ht="12.75">
      <c r="A30" s="59">
        <f t="shared" si="2"/>
        <v>18</v>
      </c>
      <c r="B30" s="36" t="s">
        <v>32</v>
      </c>
      <c r="C30" s="73">
        <v>0</v>
      </c>
      <c r="D30" s="67">
        <f t="shared" si="0"/>
        <v>63413</v>
      </c>
      <c r="E30" s="68">
        <v>908</v>
      </c>
      <c r="F30" s="67">
        <f t="shared" si="1"/>
        <v>64845</v>
      </c>
    </row>
    <row r="31" spans="1:6" ht="12.75">
      <c r="A31" s="59">
        <f t="shared" si="2"/>
        <v>19</v>
      </c>
      <c r="B31" s="36" t="s">
        <v>33</v>
      </c>
      <c r="C31" s="73">
        <v>0</v>
      </c>
      <c r="D31" s="67">
        <f t="shared" si="0"/>
        <v>63413</v>
      </c>
      <c r="E31" s="68">
        <v>7098</v>
      </c>
      <c r="F31" s="67">
        <f t="shared" si="1"/>
        <v>71943</v>
      </c>
    </row>
    <row r="32" spans="1:6" ht="12.75">
      <c r="A32" s="59">
        <f t="shared" si="2"/>
        <v>20</v>
      </c>
      <c r="B32" s="36" t="s">
        <v>34</v>
      </c>
      <c r="C32" s="73">
        <v>1100</v>
      </c>
      <c r="D32" s="67">
        <f t="shared" si="0"/>
        <v>64513</v>
      </c>
      <c r="E32" s="68">
        <v>3363</v>
      </c>
      <c r="F32" s="67">
        <f t="shared" si="1"/>
        <v>75306</v>
      </c>
    </row>
    <row r="33" spans="1:6" ht="12.75">
      <c r="A33" s="59">
        <f t="shared" si="2"/>
        <v>21</v>
      </c>
      <c r="B33" s="36" t="s">
        <v>35</v>
      </c>
      <c r="C33" s="73">
        <v>0</v>
      </c>
      <c r="D33" s="67">
        <f t="shared" si="0"/>
        <v>64513</v>
      </c>
      <c r="E33" s="68">
        <v>2340</v>
      </c>
      <c r="F33" s="67">
        <f t="shared" si="1"/>
        <v>77646</v>
      </c>
    </row>
    <row r="34" spans="1:6" ht="12.75">
      <c r="A34" s="59">
        <f t="shared" si="2"/>
        <v>22</v>
      </c>
      <c r="B34" s="36" t="s">
        <v>36</v>
      </c>
      <c r="C34" s="73">
        <v>0</v>
      </c>
      <c r="D34" s="67">
        <f t="shared" si="0"/>
        <v>64513</v>
      </c>
      <c r="E34" s="68">
        <v>1776</v>
      </c>
      <c r="F34" s="67">
        <f t="shared" si="1"/>
        <v>79422</v>
      </c>
    </row>
    <row r="35" spans="1:6" ht="12.75">
      <c r="A35" s="59">
        <f t="shared" si="2"/>
        <v>23</v>
      </c>
      <c r="B35" s="36" t="s">
        <v>37</v>
      </c>
      <c r="C35" s="73">
        <v>3500</v>
      </c>
      <c r="D35" s="67">
        <f t="shared" si="0"/>
        <v>68013</v>
      </c>
      <c r="E35" s="68">
        <v>2713</v>
      </c>
      <c r="F35" s="67">
        <f t="shared" si="1"/>
        <v>82135</v>
      </c>
    </row>
    <row r="36" spans="1:6" ht="12.75">
      <c r="A36" s="59">
        <f t="shared" si="2"/>
        <v>24</v>
      </c>
      <c r="B36" s="36" t="s">
        <v>38</v>
      </c>
      <c r="C36" s="73">
        <v>3100</v>
      </c>
      <c r="D36" s="67">
        <f t="shared" si="0"/>
        <v>71113</v>
      </c>
      <c r="E36" s="68">
        <v>2415</v>
      </c>
      <c r="F36" s="67">
        <f t="shared" si="1"/>
        <v>84550</v>
      </c>
    </row>
    <row r="37" spans="1:6" ht="12.75">
      <c r="A37" s="59">
        <f t="shared" si="2"/>
        <v>25</v>
      </c>
      <c r="B37" s="36" t="s">
        <v>39</v>
      </c>
      <c r="C37" s="73">
        <v>7304</v>
      </c>
      <c r="D37" s="67">
        <f t="shared" si="0"/>
        <v>78417</v>
      </c>
      <c r="E37" s="68">
        <v>6333</v>
      </c>
      <c r="F37" s="67">
        <f t="shared" si="1"/>
        <v>90883</v>
      </c>
    </row>
    <row r="38" spans="1:6" ht="12.75">
      <c r="A38" s="59">
        <f t="shared" si="2"/>
        <v>26</v>
      </c>
      <c r="B38" s="36" t="s">
        <v>40</v>
      </c>
      <c r="C38" s="73">
        <v>6301</v>
      </c>
      <c r="D38" s="67">
        <f t="shared" si="0"/>
        <v>84718</v>
      </c>
      <c r="E38" s="68">
        <v>2138</v>
      </c>
      <c r="F38" s="67">
        <f t="shared" si="1"/>
        <v>93021</v>
      </c>
    </row>
    <row r="39" spans="1:6" ht="12.75">
      <c r="A39" s="59">
        <f t="shared" si="2"/>
        <v>27</v>
      </c>
      <c r="B39" s="36" t="s">
        <v>41</v>
      </c>
      <c r="C39" s="73">
        <v>4000</v>
      </c>
      <c r="D39" s="67">
        <f t="shared" si="0"/>
        <v>88718</v>
      </c>
      <c r="E39" s="68">
        <v>2970</v>
      </c>
      <c r="F39" s="67">
        <f t="shared" si="1"/>
        <v>95991</v>
      </c>
    </row>
    <row r="40" spans="1:6" ht="12.75">
      <c r="A40" s="59">
        <f t="shared" si="2"/>
        <v>28</v>
      </c>
      <c r="B40" s="36" t="s">
        <v>42</v>
      </c>
      <c r="C40" s="73">
        <v>10923</v>
      </c>
      <c r="D40" s="67">
        <f t="shared" si="0"/>
        <v>99641</v>
      </c>
      <c r="E40" s="68">
        <v>6912</v>
      </c>
      <c r="F40" s="67">
        <f t="shared" si="1"/>
        <v>102903</v>
      </c>
    </row>
    <row r="41" spans="1:6" ht="12.75">
      <c r="A41" s="59">
        <f t="shared" si="2"/>
        <v>29</v>
      </c>
      <c r="B41" s="36" t="s">
        <v>43</v>
      </c>
      <c r="C41" s="73">
        <v>3300</v>
      </c>
      <c r="D41" s="67">
        <f t="shared" si="0"/>
        <v>102941</v>
      </c>
      <c r="E41" s="68">
        <v>3342</v>
      </c>
      <c r="F41" s="67">
        <f t="shared" si="1"/>
        <v>106245</v>
      </c>
    </row>
    <row r="42" spans="1:6" ht="12.75">
      <c r="A42" s="59">
        <f t="shared" si="2"/>
        <v>30</v>
      </c>
      <c r="B42" s="36" t="s">
        <v>44</v>
      </c>
      <c r="C42" s="73">
        <v>2500</v>
      </c>
      <c r="D42" s="67">
        <f t="shared" si="0"/>
        <v>105441</v>
      </c>
      <c r="E42" s="68">
        <v>1360</v>
      </c>
      <c r="F42" s="67">
        <f t="shared" si="1"/>
        <v>107605</v>
      </c>
    </row>
    <row r="43" spans="1:6" ht="13.5">
      <c r="A43" s="59">
        <f t="shared" si="2"/>
        <v>31</v>
      </c>
      <c r="B43" s="60" t="s">
        <v>67</v>
      </c>
      <c r="C43" s="73">
        <v>0</v>
      </c>
      <c r="D43" s="67">
        <f t="shared" si="0"/>
        <v>105441</v>
      </c>
      <c r="E43" s="68">
        <v>2023</v>
      </c>
      <c r="F43" s="67">
        <f t="shared" si="1"/>
        <v>109628</v>
      </c>
    </row>
    <row r="44" spans="1:6" ht="13.5">
      <c r="A44" s="59">
        <f t="shared" si="2"/>
        <v>32</v>
      </c>
      <c r="B44" s="60" t="s">
        <v>45</v>
      </c>
      <c r="C44" s="73">
        <v>0</v>
      </c>
      <c r="D44" s="67">
        <f t="shared" si="0"/>
        <v>105441</v>
      </c>
      <c r="E44" s="68">
        <v>1793</v>
      </c>
      <c r="F44" s="67">
        <f t="shared" si="1"/>
        <v>111421</v>
      </c>
    </row>
    <row r="45" spans="1:6" ht="13.5">
      <c r="A45" s="59">
        <f t="shared" si="2"/>
        <v>33</v>
      </c>
      <c r="B45" s="60" t="s">
        <v>46</v>
      </c>
      <c r="C45" s="73">
        <v>8553</v>
      </c>
      <c r="D45" s="67">
        <f t="shared" si="0"/>
        <v>113994</v>
      </c>
      <c r="E45" s="68">
        <v>1712</v>
      </c>
      <c r="F45" s="67">
        <f t="shared" si="1"/>
        <v>113133</v>
      </c>
    </row>
    <row r="46" spans="1:6" ht="13.5">
      <c r="A46" s="59">
        <f t="shared" si="2"/>
        <v>34</v>
      </c>
      <c r="B46" s="60" t="s">
        <v>47</v>
      </c>
      <c r="C46" s="73">
        <v>1960</v>
      </c>
      <c r="D46" s="67">
        <f t="shared" si="0"/>
        <v>115954</v>
      </c>
      <c r="E46" s="68">
        <v>6372</v>
      </c>
      <c r="F46" s="67">
        <f t="shared" si="1"/>
        <v>119505</v>
      </c>
    </row>
    <row r="47" spans="1:6" ht="13.5">
      <c r="A47" s="59">
        <f t="shared" si="2"/>
        <v>35</v>
      </c>
      <c r="B47" s="60" t="s">
        <v>48</v>
      </c>
      <c r="C47" s="73">
        <v>0</v>
      </c>
      <c r="D47" s="67">
        <f t="shared" si="0"/>
        <v>115954</v>
      </c>
      <c r="E47" s="68">
        <v>4648</v>
      </c>
      <c r="F47" s="67">
        <f t="shared" si="1"/>
        <v>124153</v>
      </c>
    </row>
    <row r="48" spans="1:6" ht="13.5">
      <c r="A48" s="59">
        <f t="shared" si="2"/>
        <v>36</v>
      </c>
      <c r="B48" s="60" t="s">
        <v>49</v>
      </c>
      <c r="C48" s="73">
        <v>0</v>
      </c>
      <c r="D48" s="67">
        <f t="shared" si="0"/>
        <v>115954</v>
      </c>
      <c r="E48" s="68">
        <v>2212</v>
      </c>
      <c r="F48" s="67">
        <f t="shared" si="1"/>
        <v>126365</v>
      </c>
    </row>
    <row r="49" spans="1:6" ht="13.5">
      <c r="A49" s="59">
        <f t="shared" si="2"/>
        <v>37</v>
      </c>
      <c r="B49" s="60" t="s">
        <v>50</v>
      </c>
      <c r="C49" s="73">
        <v>0</v>
      </c>
      <c r="D49" s="67">
        <f t="shared" si="0"/>
        <v>115954</v>
      </c>
      <c r="E49" s="70">
        <v>966</v>
      </c>
      <c r="F49" s="67">
        <f t="shared" si="1"/>
        <v>127331</v>
      </c>
    </row>
    <row r="50" spans="1:6" ht="13.5">
      <c r="A50" s="59">
        <f t="shared" si="2"/>
        <v>38</v>
      </c>
      <c r="B50" s="60" t="s">
        <v>51</v>
      </c>
      <c r="C50" s="73">
        <v>4186</v>
      </c>
      <c r="D50" s="67">
        <f t="shared" si="0"/>
        <v>120140</v>
      </c>
      <c r="E50" s="70">
        <v>5018</v>
      </c>
      <c r="F50" s="67">
        <f t="shared" si="1"/>
        <v>132349</v>
      </c>
    </row>
    <row r="51" spans="1:6" ht="13.5">
      <c r="A51" s="59">
        <f t="shared" si="2"/>
        <v>39</v>
      </c>
      <c r="B51" s="60" t="s">
        <v>52</v>
      </c>
      <c r="C51" s="73">
        <v>0</v>
      </c>
      <c r="D51" s="67">
        <f t="shared" si="0"/>
        <v>120140</v>
      </c>
      <c r="E51" s="70">
        <v>1673</v>
      </c>
      <c r="F51" s="67">
        <f t="shared" si="1"/>
        <v>134022</v>
      </c>
    </row>
    <row r="52" spans="1:6" ht="13.5">
      <c r="A52" s="59">
        <f t="shared" si="2"/>
        <v>40</v>
      </c>
      <c r="B52" s="60" t="s">
        <v>53</v>
      </c>
      <c r="C52" s="73">
        <v>0</v>
      </c>
      <c r="D52" s="67">
        <f t="shared" si="0"/>
        <v>120140</v>
      </c>
      <c r="E52" s="70">
        <v>1202</v>
      </c>
      <c r="F52" s="67">
        <f t="shared" si="1"/>
        <v>135224</v>
      </c>
    </row>
    <row r="53" spans="1:6" ht="13.5">
      <c r="A53" s="59">
        <f t="shared" si="2"/>
        <v>41</v>
      </c>
      <c r="B53" s="60" t="s">
        <v>54</v>
      </c>
      <c r="C53" s="74">
        <v>0</v>
      </c>
      <c r="D53" s="67">
        <f t="shared" si="0"/>
        <v>120140</v>
      </c>
      <c r="E53" s="70">
        <v>0</v>
      </c>
      <c r="F53" s="67">
        <f t="shared" si="1"/>
        <v>135224</v>
      </c>
    </row>
    <row r="54" spans="1:6" ht="13.5">
      <c r="A54" s="59">
        <f t="shared" si="2"/>
        <v>42</v>
      </c>
      <c r="B54" s="60" t="s">
        <v>55</v>
      </c>
      <c r="C54" s="74">
        <v>2872</v>
      </c>
      <c r="D54" s="67">
        <f t="shared" si="0"/>
        <v>123012</v>
      </c>
      <c r="E54" s="70">
        <v>490</v>
      </c>
      <c r="F54" s="67">
        <f t="shared" si="1"/>
        <v>135714</v>
      </c>
    </row>
    <row r="55" spans="1:6" ht="13.5">
      <c r="A55" s="59">
        <f t="shared" si="2"/>
        <v>43</v>
      </c>
      <c r="B55" s="60" t="s">
        <v>56</v>
      </c>
      <c r="C55" s="74">
        <v>13500</v>
      </c>
      <c r="D55" s="67">
        <f t="shared" si="0"/>
        <v>136512</v>
      </c>
      <c r="E55" s="70">
        <v>2381</v>
      </c>
      <c r="F55" s="67">
        <f t="shared" si="1"/>
        <v>138095</v>
      </c>
    </row>
    <row r="56" spans="1:6" ht="13.5">
      <c r="A56" s="59">
        <f t="shared" si="2"/>
        <v>44</v>
      </c>
      <c r="B56" s="60" t="s">
        <v>57</v>
      </c>
      <c r="C56" s="74">
        <v>0</v>
      </c>
      <c r="D56" s="67">
        <f t="shared" si="0"/>
        <v>136512</v>
      </c>
      <c r="E56" s="70">
        <v>4630</v>
      </c>
      <c r="F56" s="67">
        <f t="shared" si="1"/>
        <v>142725</v>
      </c>
    </row>
    <row r="57" spans="1:6" ht="13.5">
      <c r="A57" s="59">
        <f t="shared" si="2"/>
        <v>45</v>
      </c>
      <c r="B57" s="60" t="s">
        <v>58</v>
      </c>
      <c r="C57" s="74">
        <v>1500</v>
      </c>
      <c r="D57" s="67">
        <f t="shared" si="0"/>
        <v>138012</v>
      </c>
      <c r="E57" s="70">
        <v>2333</v>
      </c>
      <c r="F57" s="67">
        <f t="shared" si="1"/>
        <v>145058</v>
      </c>
    </row>
    <row r="58" spans="1:6" ht="13.5">
      <c r="A58" s="59">
        <f t="shared" si="2"/>
        <v>46</v>
      </c>
      <c r="B58" s="60" t="s">
        <v>59</v>
      </c>
      <c r="C58" s="74">
        <v>0</v>
      </c>
      <c r="D58" s="67">
        <f t="shared" si="0"/>
        <v>138012</v>
      </c>
      <c r="E58" s="68">
        <v>2823</v>
      </c>
      <c r="F58" s="67">
        <f t="shared" si="1"/>
        <v>147881</v>
      </c>
    </row>
    <row r="59" spans="1:6" ht="13.5">
      <c r="A59" s="59">
        <f t="shared" si="2"/>
        <v>47</v>
      </c>
      <c r="B59" s="60" t="s">
        <v>60</v>
      </c>
      <c r="C59" s="74">
        <v>0</v>
      </c>
      <c r="D59" s="67">
        <f t="shared" si="0"/>
        <v>138012</v>
      </c>
      <c r="E59" s="68">
        <v>4015</v>
      </c>
      <c r="F59" s="67">
        <f t="shared" si="1"/>
        <v>151896</v>
      </c>
    </row>
    <row r="60" spans="1:6" ht="13.5">
      <c r="A60" s="59">
        <f t="shared" si="2"/>
        <v>48</v>
      </c>
      <c r="B60" s="60" t="s">
        <v>61</v>
      </c>
      <c r="C60" s="74">
        <v>2500</v>
      </c>
      <c r="D60" s="67">
        <f t="shared" si="0"/>
        <v>140512</v>
      </c>
      <c r="E60" s="68">
        <v>3790</v>
      </c>
      <c r="F60" s="67">
        <f t="shared" si="1"/>
        <v>155686</v>
      </c>
    </row>
    <row r="61" spans="1:6" ht="13.5">
      <c r="A61" s="59">
        <f t="shared" si="2"/>
        <v>49</v>
      </c>
      <c r="B61" s="60" t="s">
        <v>62</v>
      </c>
      <c r="C61" s="74">
        <v>6708</v>
      </c>
      <c r="D61" s="67">
        <f t="shared" si="0"/>
        <v>147220</v>
      </c>
      <c r="E61" s="68">
        <v>5408</v>
      </c>
      <c r="F61" s="67">
        <f t="shared" si="1"/>
        <v>161094</v>
      </c>
    </row>
    <row r="62" spans="1:6" ht="13.5">
      <c r="A62" s="59">
        <f t="shared" si="2"/>
        <v>50</v>
      </c>
      <c r="B62" s="60" t="s">
        <v>63</v>
      </c>
      <c r="C62" s="74">
        <v>1230</v>
      </c>
      <c r="D62" s="67">
        <f t="shared" si="0"/>
        <v>148450</v>
      </c>
      <c r="E62" s="68">
        <v>2798</v>
      </c>
      <c r="F62" s="67">
        <f t="shared" si="1"/>
        <v>163892</v>
      </c>
    </row>
    <row r="63" spans="1:6" ht="13.5">
      <c r="A63" s="59">
        <f t="shared" si="2"/>
        <v>51</v>
      </c>
      <c r="B63" s="60" t="s">
        <v>64</v>
      </c>
      <c r="C63" s="74">
        <v>0</v>
      </c>
      <c r="D63" s="67">
        <f t="shared" si="0"/>
        <v>148450</v>
      </c>
      <c r="E63" s="68">
        <v>1200</v>
      </c>
      <c r="F63" s="67">
        <f t="shared" si="1"/>
        <v>165092</v>
      </c>
    </row>
    <row r="64" spans="1:6" ht="14.25" thickBot="1">
      <c r="A64" s="61">
        <v>52</v>
      </c>
      <c r="B64" s="62" t="s">
        <v>65</v>
      </c>
      <c r="C64" s="75">
        <v>7438</v>
      </c>
      <c r="D64" s="76">
        <f t="shared" si="0"/>
        <v>155888</v>
      </c>
      <c r="E64" s="77">
        <v>0</v>
      </c>
      <c r="F64" s="76">
        <f t="shared" si="1"/>
        <v>165092</v>
      </c>
    </row>
    <row r="65" spans="2:5" ht="12.75">
      <c r="B65" s="5"/>
      <c r="C65" s="34"/>
      <c r="E65" s="33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</sheetData>
  <sheetProtection/>
  <mergeCells count="4">
    <mergeCell ref="G8:K8"/>
    <mergeCell ref="B9:F9"/>
    <mergeCell ref="G9:K9"/>
    <mergeCell ref="B8:F8"/>
  </mergeCells>
  <printOptions horizontalCentered="1"/>
  <pageMargins left="0.15748031496062992" right="0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2.140625" style="0" customWidth="1"/>
    <col min="4" max="4" width="28.140625" style="0" customWidth="1"/>
    <col min="5" max="5" width="30.00390625" style="0" customWidth="1"/>
    <col min="6" max="6" width="16.00390625" style="0" customWidth="1"/>
    <col min="7" max="7" width="16.421875" style="0" customWidth="1"/>
  </cols>
  <sheetData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5" ht="12.75">
      <c r="B6" s="28"/>
      <c r="C6" s="28"/>
      <c r="D6" s="28"/>
      <c r="E6" s="28"/>
    </row>
    <row r="7" spans="2:7" ht="15.75">
      <c r="B7" s="111" t="s">
        <v>86</v>
      </c>
      <c r="C7" s="112"/>
      <c r="D7" s="112"/>
      <c r="E7" s="112"/>
      <c r="F7" s="112"/>
      <c r="G7" s="6"/>
    </row>
    <row r="8" spans="2:5" ht="12.75">
      <c r="B8" s="6"/>
      <c r="C8" s="6"/>
      <c r="D8" s="6"/>
      <c r="E8" s="6"/>
    </row>
    <row r="9" spans="2:7" ht="15.75">
      <c r="B9" s="111" t="s">
        <v>95</v>
      </c>
      <c r="C9" s="112"/>
      <c r="D9" s="112"/>
      <c r="E9" s="112"/>
      <c r="F9" s="112"/>
      <c r="G9" s="49"/>
    </row>
    <row r="10" spans="2:5" ht="13.5" thickBot="1">
      <c r="B10" s="11"/>
      <c r="C10" s="11"/>
      <c r="D10" s="12"/>
      <c r="E10" s="12"/>
    </row>
    <row r="11" spans="2:6" ht="12.75">
      <c r="B11" s="113" t="s">
        <v>87</v>
      </c>
      <c r="C11" s="114"/>
      <c r="D11" s="18" t="s">
        <v>88</v>
      </c>
      <c r="E11" s="18" t="s">
        <v>89</v>
      </c>
      <c r="F11" s="18" t="s">
        <v>90</v>
      </c>
    </row>
    <row r="12" spans="2:6" ht="13.5" thickBot="1">
      <c r="B12" s="115"/>
      <c r="C12" s="116"/>
      <c r="D12" s="19" t="s">
        <v>91</v>
      </c>
      <c r="E12" s="19" t="s">
        <v>91</v>
      </c>
      <c r="F12" s="19" t="s">
        <v>91</v>
      </c>
    </row>
    <row r="13" spans="2:6" ht="12.75">
      <c r="B13" s="105"/>
      <c r="C13" s="106"/>
      <c r="D13" s="43"/>
      <c r="E13" s="43"/>
      <c r="F13" s="20"/>
    </row>
    <row r="14" spans="2:6" ht="12.75">
      <c r="B14" s="109" t="s">
        <v>8</v>
      </c>
      <c r="C14" s="110"/>
      <c r="D14" s="84">
        <v>392930</v>
      </c>
      <c r="E14" s="84">
        <v>38237</v>
      </c>
      <c r="F14" s="84">
        <f>D14+E14</f>
        <v>431167</v>
      </c>
    </row>
    <row r="15" spans="2:6" ht="12.75">
      <c r="B15" s="109" t="s">
        <v>9</v>
      </c>
      <c r="C15" s="110"/>
      <c r="D15" s="84">
        <v>59927</v>
      </c>
      <c r="E15" s="84">
        <v>0</v>
      </c>
      <c r="F15" s="84">
        <f aca="true" t="shared" si="0" ref="F15:F23">D15+E15</f>
        <v>59927</v>
      </c>
    </row>
    <row r="16" spans="2:6" ht="12.75">
      <c r="B16" s="109" t="s">
        <v>10</v>
      </c>
      <c r="C16" s="110"/>
      <c r="D16" s="84">
        <v>0</v>
      </c>
      <c r="E16" s="84">
        <v>6301</v>
      </c>
      <c r="F16" s="84">
        <f t="shared" si="0"/>
        <v>6301</v>
      </c>
    </row>
    <row r="17" spans="2:6" ht="12.75">
      <c r="B17" s="109" t="s">
        <v>11</v>
      </c>
      <c r="C17" s="110"/>
      <c r="D17" s="84">
        <v>62643</v>
      </c>
      <c r="E17" s="84">
        <v>6826</v>
      </c>
      <c r="F17" s="84">
        <f t="shared" si="0"/>
        <v>69469</v>
      </c>
    </row>
    <row r="18" spans="2:6" ht="12.75">
      <c r="B18" s="109" t="s">
        <v>96</v>
      </c>
      <c r="C18" s="110"/>
      <c r="D18" s="84">
        <v>9920</v>
      </c>
      <c r="E18" s="84">
        <v>0</v>
      </c>
      <c r="F18" s="84">
        <f>D18+E18</f>
        <v>9920</v>
      </c>
    </row>
    <row r="19" spans="2:6" ht="12.75">
      <c r="B19" s="109" t="s">
        <v>12</v>
      </c>
      <c r="C19" s="110"/>
      <c r="D19" s="84">
        <v>354718</v>
      </c>
      <c r="E19" s="84">
        <v>78542</v>
      </c>
      <c r="F19" s="84">
        <f t="shared" si="0"/>
        <v>433260</v>
      </c>
    </row>
    <row r="20" spans="2:6" ht="12.75">
      <c r="B20" s="24" t="s">
        <v>97</v>
      </c>
      <c r="C20" s="25"/>
      <c r="D20" s="84">
        <v>85979</v>
      </c>
      <c r="E20" s="84">
        <v>0</v>
      </c>
      <c r="F20" s="84">
        <f t="shared" si="0"/>
        <v>85979</v>
      </c>
    </row>
    <row r="21" spans="2:6" ht="12.75">
      <c r="B21" s="109" t="s">
        <v>13</v>
      </c>
      <c r="C21" s="110"/>
      <c r="D21" s="84">
        <v>88651</v>
      </c>
      <c r="E21" s="84">
        <v>25982</v>
      </c>
      <c r="F21" s="84">
        <f t="shared" si="0"/>
        <v>114633</v>
      </c>
    </row>
    <row r="22" spans="2:6" ht="12.75">
      <c r="B22" s="14"/>
      <c r="C22" s="15"/>
      <c r="D22" s="85"/>
      <c r="E22" s="85"/>
      <c r="F22" s="86">
        <f t="shared" si="0"/>
        <v>0</v>
      </c>
    </row>
    <row r="23" spans="2:6" ht="13.5" thickBot="1">
      <c r="B23" s="105"/>
      <c r="C23" s="106"/>
      <c r="D23" s="87">
        <f>SUM(D14:D22)</f>
        <v>1054768</v>
      </c>
      <c r="E23" s="87">
        <f>SUM(E14:E22)</f>
        <v>155888</v>
      </c>
      <c r="F23" s="88">
        <f t="shared" si="0"/>
        <v>1210656</v>
      </c>
    </row>
    <row r="24" spans="2:6" ht="14.25" thickBot="1" thickTop="1">
      <c r="B24" s="107"/>
      <c r="C24" s="108"/>
      <c r="D24" s="21"/>
      <c r="E24" s="21"/>
      <c r="F24" s="21"/>
    </row>
    <row r="25" spans="2:7" ht="12.75">
      <c r="B25" s="22"/>
      <c r="C25" s="22"/>
      <c r="D25" s="23"/>
      <c r="E25" s="23"/>
      <c r="F25" s="23"/>
      <c r="G25" s="23"/>
    </row>
    <row r="26" spans="2:9" ht="15.75">
      <c r="B26" s="111" t="s">
        <v>92</v>
      </c>
      <c r="C26" s="112"/>
      <c r="D26" s="112"/>
      <c r="E26" s="112"/>
      <c r="F26" s="112"/>
      <c r="G26" s="6"/>
      <c r="H26" s="6"/>
      <c r="I26" s="6"/>
    </row>
    <row r="27" spans="2:11" ht="8.25" customHeight="1">
      <c r="B27" s="6"/>
      <c r="C27" s="6"/>
      <c r="D27" s="6"/>
      <c r="E27" s="6"/>
      <c r="G27" s="111"/>
      <c r="H27" s="112"/>
      <c r="I27" s="112"/>
      <c r="J27" s="112"/>
      <c r="K27" s="112"/>
    </row>
    <row r="28" spans="2:6" ht="15.75">
      <c r="B28" s="111" t="s">
        <v>95</v>
      </c>
      <c r="C28" s="112"/>
      <c r="D28" s="112"/>
      <c r="E28" s="112"/>
      <c r="F28" s="112"/>
    </row>
    <row r="29" ht="13.5" thickBot="1">
      <c r="F29" s="50"/>
    </row>
    <row r="30" spans="2:6" ht="12.75">
      <c r="B30" s="113" t="s">
        <v>93</v>
      </c>
      <c r="C30" s="114"/>
      <c r="D30" s="119" t="s">
        <v>98</v>
      </c>
      <c r="E30" s="119" t="s">
        <v>99</v>
      </c>
      <c r="F30" s="18" t="s">
        <v>94</v>
      </c>
    </row>
    <row r="31" spans="2:6" ht="12.75">
      <c r="B31" s="117"/>
      <c r="C31" s="118"/>
      <c r="D31" s="120"/>
      <c r="E31" s="120"/>
      <c r="F31" s="89"/>
    </row>
    <row r="32" spans="2:6" ht="13.5" thickBot="1">
      <c r="B32" s="115"/>
      <c r="C32" s="116"/>
      <c r="D32" s="19" t="s">
        <v>91</v>
      </c>
      <c r="E32" s="19" t="s">
        <v>91</v>
      </c>
      <c r="F32" s="19" t="s">
        <v>91</v>
      </c>
    </row>
    <row r="33" spans="2:6" ht="12.75">
      <c r="B33" s="103"/>
      <c r="C33" s="104"/>
      <c r="D33" s="38"/>
      <c r="E33" s="13"/>
      <c r="F33" s="20"/>
    </row>
    <row r="34" spans="2:6" ht="12.75">
      <c r="B34" s="109" t="s">
        <v>2</v>
      </c>
      <c r="C34" s="110"/>
      <c r="D34" s="90">
        <v>56762</v>
      </c>
      <c r="E34" s="91">
        <v>21660</v>
      </c>
      <c r="F34" s="84">
        <f aca="true" t="shared" si="1" ref="F34:F39">+D34+E34</f>
        <v>78422</v>
      </c>
    </row>
    <row r="35" spans="2:6" ht="12.75">
      <c r="B35" s="24" t="s">
        <v>3</v>
      </c>
      <c r="C35" s="25"/>
      <c r="D35" s="90">
        <v>20205</v>
      </c>
      <c r="E35" s="91">
        <v>50866</v>
      </c>
      <c r="F35" s="84">
        <f t="shared" si="1"/>
        <v>71071</v>
      </c>
    </row>
    <row r="36" spans="2:6" ht="12.75">
      <c r="B36" s="24" t="s">
        <v>4</v>
      </c>
      <c r="C36" s="25"/>
      <c r="D36" s="90">
        <v>14959</v>
      </c>
      <c r="E36" s="92">
        <v>3943</v>
      </c>
      <c r="F36" s="84">
        <f t="shared" si="1"/>
        <v>18902</v>
      </c>
    </row>
    <row r="37" spans="2:6" ht="12.75">
      <c r="B37" s="24" t="s">
        <v>5</v>
      </c>
      <c r="C37" s="25"/>
      <c r="D37" s="97" t="s">
        <v>100</v>
      </c>
      <c r="E37" s="92">
        <v>34046</v>
      </c>
      <c r="F37" s="84">
        <f t="shared" si="1"/>
        <v>34046</v>
      </c>
    </row>
    <row r="38" spans="2:6" ht="12.75">
      <c r="B38" s="24" t="s">
        <v>6</v>
      </c>
      <c r="C38" s="25"/>
      <c r="D38" s="90">
        <v>116</v>
      </c>
      <c r="E38" s="92">
        <v>53002</v>
      </c>
      <c r="F38" s="84">
        <f t="shared" si="1"/>
        <v>53118</v>
      </c>
    </row>
    <row r="39" spans="2:6" ht="12.75">
      <c r="B39" s="26" t="s">
        <v>7</v>
      </c>
      <c r="C39" s="27"/>
      <c r="D39" s="90">
        <v>909</v>
      </c>
      <c r="E39" s="92">
        <v>1575</v>
      </c>
      <c r="F39" s="84">
        <f t="shared" si="1"/>
        <v>2484</v>
      </c>
    </row>
    <row r="40" spans="2:6" ht="12.75">
      <c r="B40" s="103"/>
      <c r="C40" s="104"/>
      <c r="D40" s="93"/>
      <c r="E40" s="94"/>
      <c r="F40" s="85"/>
    </row>
    <row r="41" spans="2:6" ht="12.75">
      <c r="B41" s="103"/>
      <c r="C41" s="104"/>
      <c r="D41" s="95"/>
      <c r="E41" s="94"/>
      <c r="F41" s="85"/>
    </row>
    <row r="42" spans="2:6" ht="13.5" thickBot="1">
      <c r="B42" s="105"/>
      <c r="C42" s="106"/>
      <c r="D42" s="96">
        <f>SUM(D34:D41)</f>
        <v>92951</v>
      </c>
      <c r="E42" s="96">
        <f>SUM(E34:E41)</f>
        <v>165092</v>
      </c>
      <c r="F42" s="87">
        <f>+D42+E42</f>
        <v>258043</v>
      </c>
    </row>
    <row r="43" spans="2:6" ht="14.25" thickBot="1" thickTop="1">
      <c r="B43" s="107"/>
      <c r="C43" s="108"/>
      <c r="D43" s="16"/>
      <c r="E43" s="17"/>
      <c r="F43" s="21"/>
    </row>
    <row r="45" spans="2:5" ht="12.75">
      <c r="B45" s="28"/>
      <c r="C45" s="28"/>
      <c r="D45" s="28"/>
      <c r="E45" s="28"/>
    </row>
  </sheetData>
  <sheetProtection/>
  <mergeCells count="25">
    <mergeCell ref="G27:K27"/>
    <mergeCell ref="B28:F28"/>
    <mergeCell ref="B30:C32"/>
    <mergeCell ref="B17:C17"/>
    <mergeCell ref="B19:C19"/>
    <mergeCell ref="B26:F26"/>
    <mergeCell ref="B24:C24"/>
    <mergeCell ref="D30:D31"/>
    <mergeCell ref="E30:E31"/>
    <mergeCell ref="B7:F7"/>
    <mergeCell ref="B9:F9"/>
    <mergeCell ref="B21:C21"/>
    <mergeCell ref="B23:C23"/>
    <mergeCell ref="B18:C18"/>
    <mergeCell ref="B13:C13"/>
    <mergeCell ref="B14:C14"/>
    <mergeCell ref="B15:C15"/>
    <mergeCell ref="B16:C16"/>
    <mergeCell ref="B11:C12"/>
    <mergeCell ref="B41:C41"/>
    <mergeCell ref="B42:C42"/>
    <mergeCell ref="B43:C43"/>
    <mergeCell ref="B33:C33"/>
    <mergeCell ref="B34:C34"/>
    <mergeCell ref="B40:C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2012-07-11T08:49:59Z</cp:lastPrinted>
  <dcterms:created xsi:type="dcterms:W3CDTF">2005-05-06T06:48:19Z</dcterms:created>
  <dcterms:modified xsi:type="dcterms:W3CDTF">2012-07-11T11:40:15Z</dcterms:modified>
  <cp:category/>
  <cp:version/>
  <cp:contentType/>
  <cp:contentStatus/>
</cp:coreProperties>
</file>